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459"/>
  </bookViews>
  <sheets>
    <sheet name="Sheet1" sheetId="1" r:id="rId1"/>
  </sheets>
  <definedNames>
    <definedName name="_xlnm._FilterDatabase" localSheetId="0" hidden="1">Sheet1!$AZ$14:$BB$38</definedName>
    <definedName name="_xlfn_IFERROR">NA()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2" i="1"/>
  <c r="D25"/>
  <c r="D10"/>
  <c r="C11"/>
  <c r="E12"/>
  <c r="D9"/>
  <c r="D16"/>
  <c r="D14"/>
  <c r="D13"/>
  <c r="D15"/>
  <c r="D11"/>
  <c r="D20"/>
  <c r="D18"/>
  <c r="D19"/>
  <c r="D23"/>
  <c r="D17"/>
  <c r="D22"/>
  <c r="D24"/>
  <c r="D21"/>
  <c r="D26"/>
  <c r="D27"/>
  <c r="D28"/>
  <c r="D29"/>
  <c r="D30"/>
  <c r="D31"/>
  <c r="D32"/>
  <c r="D33"/>
  <c r="D34"/>
  <c r="D35"/>
  <c r="D36"/>
  <c r="D37"/>
  <c r="C10"/>
  <c r="E9"/>
  <c r="E10"/>
  <c r="E17"/>
  <c r="E14"/>
  <c r="E19"/>
  <c r="E22"/>
  <c r="E26"/>
  <c r="E16"/>
  <c r="E13"/>
  <c r="E28"/>
  <c r="E27"/>
  <c r="E15"/>
  <c r="E11"/>
  <c r="E25"/>
  <c r="E29"/>
  <c r="E21"/>
  <c r="E24"/>
  <c r="E30"/>
  <c r="E31"/>
  <c r="E18"/>
  <c r="E32"/>
  <c r="E33"/>
  <c r="E20"/>
  <c r="E34"/>
  <c r="E35"/>
  <c r="E36"/>
  <c r="E37"/>
  <c r="E23"/>
  <c r="C9"/>
  <c r="C17"/>
  <c r="C12"/>
  <c r="C14"/>
  <c r="C19"/>
  <c r="C22"/>
  <c r="C26"/>
  <c r="C16"/>
  <c r="C13"/>
  <c r="C28"/>
  <c r="C27"/>
  <c r="C15"/>
  <c r="C25"/>
  <c r="C29"/>
  <c r="C21"/>
  <c r="C24"/>
  <c r="C30"/>
  <c r="C31"/>
  <c r="C18"/>
  <c r="C32"/>
  <c r="C33"/>
  <c r="C20"/>
  <c r="C34"/>
  <c r="C35"/>
  <c r="C36"/>
  <c r="C23"/>
  <c r="J5" l="1"/>
  <c r="L5" s="1"/>
  <c r="N5" s="1"/>
  <c r="P5" s="1"/>
  <c r="R5" s="1"/>
  <c r="T5" s="1"/>
  <c r="V5" s="1"/>
  <c r="X5" s="1"/>
  <c r="Z5" s="1"/>
  <c r="AB5" s="1"/>
  <c r="AD5" s="1"/>
  <c r="AF5" s="1"/>
  <c r="AH5" s="1"/>
  <c r="AJ5" s="1"/>
  <c r="AL5" s="1"/>
  <c r="AN5" s="1"/>
  <c r="AP5" s="1"/>
  <c r="AR5" s="1"/>
  <c r="AR41" s="1"/>
  <c r="A28"/>
  <c r="A29" s="1"/>
  <c r="A30" s="1"/>
  <c r="A31" s="1"/>
  <c r="A32" s="1"/>
  <c r="A33" s="1"/>
  <c r="A34" s="1"/>
  <c r="A35" s="1"/>
  <c r="A36" s="1"/>
  <c r="S41"/>
  <c r="U41"/>
  <c r="W41"/>
  <c r="Y41"/>
  <c r="AA41"/>
  <c r="H41"/>
  <c r="I41"/>
  <c r="K41"/>
  <c r="M41"/>
  <c r="O41"/>
  <c r="Q41"/>
  <c r="H40"/>
  <c r="I40"/>
  <c r="J40"/>
  <c r="K40"/>
  <c r="L40"/>
  <c r="M40"/>
  <c r="N40"/>
  <c r="O40"/>
  <c r="P40"/>
  <c r="Q40"/>
  <c r="S40"/>
  <c r="T40"/>
  <c r="U40"/>
  <c r="V40"/>
  <c r="W40"/>
  <c r="X40"/>
  <c r="Y40"/>
  <c r="Z40"/>
  <c r="AA40"/>
  <c r="R40"/>
  <c r="AC41"/>
  <c r="AE41"/>
  <c r="AG41"/>
  <c r="AI41"/>
  <c r="AK41"/>
  <c r="AM41"/>
  <c r="AO41"/>
  <c r="AQ41"/>
  <c r="AS41"/>
  <c r="AC40"/>
  <c r="AE40"/>
  <c r="AG40"/>
  <c r="AI40"/>
  <c r="AK40"/>
  <c r="AM40"/>
  <c r="AO40"/>
  <c r="AQ40"/>
  <c r="AS40"/>
  <c r="H39"/>
  <c r="AR40" l="1"/>
  <c r="AR42" s="1"/>
  <c r="AP40"/>
  <c r="AN40"/>
  <c r="AL40"/>
  <c r="AJ40"/>
  <c r="AH40"/>
  <c r="AF40"/>
  <c r="AD40"/>
  <c r="AB40"/>
  <c r="AP41"/>
  <c r="AN41"/>
  <c r="AL41"/>
  <c r="AJ41"/>
  <c r="AJ42" s="1"/>
  <c r="AH41"/>
  <c r="AF41"/>
  <c r="AD41"/>
  <c r="AB41"/>
  <c r="P41"/>
  <c r="P42" s="1"/>
  <c r="N41"/>
  <c r="L41"/>
  <c r="L42" s="1"/>
  <c r="J41"/>
  <c r="J42" s="1"/>
  <c r="Z41"/>
  <c r="X41"/>
  <c r="X42" s="1"/>
  <c r="V41"/>
  <c r="V42" s="1"/>
  <c r="T41"/>
  <c r="T42" s="1"/>
  <c r="R41"/>
  <c r="R42" s="1"/>
  <c r="AF42"/>
  <c r="Z42"/>
  <c r="N42"/>
  <c r="AH42"/>
  <c r="H42"/>
  <c r="AW31"/>
  <c r="J39"/>
  <c r="AB39"/>
  <c r="AD39"/>
  <c r="AF39"/>
  <c r="AH39"/>
  <c r="AJ39"/>
  <c r="AL39"/>
  <c r="AN39"/>
  <c r="V39"/>
  <c r="X39"/>
  <c r="Z39"/>
  <c r="AN42" l="1"/>
  <c r="AB42"/>
  <c r="AL42"/>
  <c r="AD42"/>
  <c r="AP42"/>
  <c r="AW34"/>
  <c r="AW19"/>
  <c r="AW5"/>
  <c r="AW4"/>
  <c r="AW36"/>
  <c r="AW29"/>
  <c r="AW30"/>
  <c r="AW26"/>
  <c r="AR39"/>
  <c r="AW14"/>
  <c r="AW11"/>
  <c r="AW25"/>
  <c r="AW13"/>
  <c r="AW32"/>
  <c r="AW21"/>
  <c r="AW38"/>
  <c r="AW24"/>
  <c r="AW35"/>
  <c r="AW23"/>
  <c r="AW18"/>
  <c r="AP39"/>
  <c r="T39"/>
  <c r="R39"/>
  <c r="P39"/>
  <c r="N39"/>
  <c r="L39"/>
  <c r="AW33" l="1"/>
  <c r="AW22"/>
  <c r="AW16"/>
  <c r="AW17"/>
  <c r="AW15"/>
  <c r="AW37"/>
  <c r="AW27"/>
  <c r="AW20"/>
  <c r="AW28"/>
</calcChain>
</file>

<file path=xl/sharedStrings.xml><?xml version="1.0" encoding="utf-8"?>
<sst xmlns="http://schemas.openxmlformats.org/spreadsheetml/2006/main" count="124" uniqueCount="43">
  <si>
    <t>Name</t>
  </si>
  <si>
    <t>To</t>
  </si>
  <si>
    <t>Pts</t>
  </si>
  <si>
    <t>Diff</t>
  </si>
  <si>
    <t>Played</t>
  </si>
  <si>
    <t>Points</t>
  </si>
  <si>
    <t>Avg</t>
  </si>
  <si>
    <t xml:space="preserve"> </t>
  </si>
  <si>
    <t>Bob Price</t>
  </si>
  <si>
    <t>Nouri</t>
  </si>
  <si>
    <t>Kevin</t>
  </si>
  <si>
    <t>Brian</t>
  </si>
  <si>
    <t>Tony</t>
  </si>
  <si>
    <t>Jim Britton</t>
  </si>
  <si>
    <t>John Geddes</t>
  </si>
  <si>
    <t>Mike</t>
  </si>
  <si>
    <t xml:space="preserve">Chris C.  </t>
  </si>
  <si>
    <t>Amy</t>
  </si>
  <si>
    <t>Alan</t>
  </si>
  <si>
    <t>Claire</t>
  </si>
  <si>
    <t>Hugh</t>
  </si>
  <si>
    <t>Charles</t>
  </si>
  <si>
    <t>Jane</t>
  </si>
  <si>
    <t>Gary</t>
  </si>
  <si>
    <t>tracy</t>
  </si>
  <si>
    <t>Keith</t>
  </si>
  <si>
    <t>Chloe</t>
  </si>
  <si>
    <t>Irene</t>
  </si>
  <si>
    <t>Chris H</t>
  </si>
  <si>
    <t>John Baxter</t>
  </si>
  <si>
    <t>Roger</t>
  </si>
  <si>
    <t>Bob  N</t>
  </si>
  <si>
    <t>Alex</t>
  </si>
  <si>
    <t>Sheila</t>
  </si>
  <si>
    <t>Reg</t>
  </si>
  <si>
    <t>Helen</t>
  </si>
  <si>
    <t>MELEE</t>
  </si>
  <si>
    <t>No. of Players:-</t>
  </si>
  <si>
    <t>Best 14 Scores to count</t>
  </si>
  <si>
    <t>count</t>
  </si>
  <si>
    <t>COVENTRY PETANQUE CLUB  -WINTER LEAGUE 2023 - 24  (20 weeks)</t>
  </si>
  <si>
    <t>XMAS</t>
  </si>
  <si>
    <t>RAINED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</si>
</sst>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2"/>
      <name val="Lucida Console"/>
      <family val="3"/>
    </font>
    <font>
      <b/>
      <u/>
      <sz val="12"/>
      <name val="Lucida Console"/>
      <family val="3"/>
    </font>
    <font>
      <sz val="12"/>
      <color rgb="FFFF8080"/>
      <name val="Arial"/>
      <family val="2"/>
    </font>
    <font>
      <sz val="12"/>
      <color rgb="FFFF0000"/>
      <name val="Arial"/>
      <family val="2"/>
    </font>
    <font>
      <sz val="13"/>
      <color rgb="FF21212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3"/>
      <color rgb="FF212121"/>
      <name val="Arial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00FF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0" xfId="0" applyFont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2" xfId="0" applyNumberFormat="1" applyFont="1" applyBorder="1" applyAlignment="1">
      <alignment horizontal="center"/>
    </xf>
    <xf numFmtId="0" fontId="6" fillId="2" borderId="5" xfId="0" applyFont="1" applyFill="1" applyBorder="1"/>
    <xf numFmtId="0" fontId="8" fillId="3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1" fillId="6" borderId="0" xfId="0" applyFont="1" applyFill="1" applyAlignment="1">
      <alignment horizontal="center"/>
    </xf>
    <xf numFmtId="0" fontId="2" fillId="0" borderId="5" xfId="0" applyFont="1" applyBorder="1"/>
    <xf numFmtId="0" fontId="4" fillId="2" borderId="0" xfId="0" applyFont="1" applyFill="1"/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4" fillId="0" borderId="0" xfId="0" applyFont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6" fillId="2" borderId="7" xfId="0" applyFont="1" applyFill="1" applyBorder="1"/>
    <xf numFmtId="0" fontId="6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2" fontId="3" fillId="0" borderId="5" xfId="0" applyNumberFormat="1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5" xfId="0" applyFont="1" applyBorder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/>
    <xf numFmtId="164" fontId="3" fillId="0" borderId="3" xfId="0" applyNumberFormat="1" applyFont="1" applyBorder="1" applyAlignment="1">
      <alignment horizontal="center"/>
    </xf>
    <xf numFmtId="0" fontId="4" fillId="2" borderId="7" xfId="0" applyFont="1" applyFill="1" applyBorder="1"/>
    <xf numFmtId="0" fontId="16" fillId="0" borderId="0" xfId="0" applyFont="1"/>
    <xf numFmtId="0" fontId="4" fillId="2" borderId="6" xfId="0" applyFont="1" applyFill="1" applyBorder="1"/>
    <xf numFmtId="0" fontId="4" fillId="2" borderId="2" xfId="0" applyFont="1" applyFill="1" applyBorder="1"/>
    <xf numFmtId="2" fontId="2" fillId="0" borderId="3" xfId="0" applyNumberFormat="1" applyFont="1" applyBorder="1" applyAlignment="1">
      <alignment horizontal="center"/>
    </xf>
    <xf numFmtId="0" fontId="4" fillId="0" borderId="6" xfId="0" applyFont="1" applyBorder="1"/>
    <xf numFmtId="164" fontId="2" fillId="0" borderId="3" xfId="0" quotePrefix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/>
    <xf numFmtId="0" fontId="7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 applyAlignment="1">
      <alignment horizontal="center"/>
    </xf>
    <xf numFmtId="0" fontId="4" fillId="8" borderId="3" xfId="0" applyFont="1" applyFill="1" applyBorder="1"/>
    <xf numFmtId="0" fontId="4" fillId="8" borderId="5" xfId="0" applyFont="1" applyFill="1" applyBorder="1"/>
    <xf numFmtId="0" fontId="4" fillId="8" borderId="7" xfId="0" applyFont="1" applyFill="1" applyBorder="1"/>
    <xf numFmtId="14" fontId="2" fillId="8" borderId="3" xfId="0" applyNumberFormat="1" applyFont="1" applyFill="1" applyBorder="1" applyAlignment="1">
      <alignment horizontal="center"/>
    </xf>
    <xf numFmtId="0" fontId="4" fillId="9" borderId="3" xfId="0" applyFont="1" applyFill="1" applyBorder="1"/>
    <xf numFmtId="2" fontId="3" fillId="10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3" fillId="0" borderId="2" xfId="0" applyFont="1" applyBorder="1"/>
    <xf numFmtId="0" fontId="4" fillId="0" borderId="0" xfId="0" applyFont="1"/>
    <xf numFmtId="0" fontId="6" fillId="0" borderId="3" xfId="0" applyFont="1" applyBorder="1"/>
    <xf numFmtId="0" fontId="8" fillId="3" borderId="3" xfId="0" applyFont="1" applyFill="1" applyBorder="1" applyAlignment="1">
      <alignment horizontal="center"/>
    </xf>
    <xf numFmtId="0" fontId="6" fillId="2" borderId="0" xfId="0" applyFont="1" applyFill="1" applyBorder="1"/>
    <xf numFmtId="0" fontId="4" fillId="0" borderId="0" xfId="0" applyFont="1" applyBorder="1"/>
    <xf numFmtId="0" fontId="4" fillId="8" borderId="0" xfId="0" applyFont="1" applyFill="1" applyBorder="1"/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/>
    </xf>
    <xf numFmtId="14" fontId="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12" xfId="0" applyFont="1" applyBorder="1"/>
    <xf numFmtId="0" fontId="4" fillId="0" borderId="13" xfId="0" applyFont="1" applyBorder="1"/>
    <xf numFmtId="14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4" fontId="2" fillId="11" borderId="3" xfId="0" applyNumberFormat="1" applyFont="1" applyFill="1" applyBorder="1" applyAlignment="1">
      <alignment horizontal="center"/>
    </xf>
    <xf numFmtId="14" fontId="2" fillId="11" borderId="12" xfId="0" applyNumberFormat="1" applyFont="1" applyFill="1" applyBorder="1" applyAlignment="1">
      <alignment horizontal="center"/>
    </xf>
    <xf numFmtId="0" fontId="2" fillId="11" borderId="5" xfId="0" applyFont="1" applyFill="1" applyBorder="1"/>
    <xf numFmtId="14" fontId="2" fillId="11" borderId="11" xfId="0" applyNumberFormat="1" applyFont="1" applyFill="1" applyBorder="1" applyAlignment="1">
      <alignment horizontal="center"/>
    </xf>
    <xf numFmtId="164" fontId="3" fillId="11" borderId="3" xfId="0" applyNumberFormat="1" applyFont="1" applyFill="1" applyBorder="1" applyAlignment="1">
      <alignment horizontal="center"/>
    </xf>
    <xf numFmtId="2" fontId="3" fillId="11" borderId="12" xfId="0" applyNumberFormat="1" applyFont="1" applyFill="1" applyBorder="1" applyAlignment="1">
      <alignment horizontal="center"/>
    </xf>
    <xf numFmtId="164" fontId="3" fillId="11" borderId="5" xfId="0" applyNumberFormat="1" applyFont="1" applyFill="1" applyBorder="1" applyAlignment="1">
      <alignment horizontal="center"/>
    </xf>
    <xf numFmtId="2" fontId="3" fillId="11" borderId="11" xfId="0" applyNumberFormat="1" applyFont="1" applyFill="1" applyBorder="1" applyAlignment="1">
      <alignment horizontal="center"/>
    </xf>
    <xf numFmtId="164" fontId="3" fillId="11" borderId="0" xfId="0" applyNumberFormat="1" applyFont="1" applyFill="1" applyAlignment="1">
      <alignment horizontal="center"/>
    </xf>
    <xf numFmtId="2" fontId="3" fillId="11" borderId="0" xfId="0" applyNumberFormat="1" applyFont="1" applyFill="1" applyAlignment="1">
      <alignment horizontal="center"/>
    </xf>
    <xf numFmtId="0" fontId="4" fillId="11" borderId="5" xfId="0" applyFont="1" applyFill="1" applyBorder="1"/>
    <xf numFmtId="0" fontId="4" fillId="11" borderId="4" xfId="0" applyFont="1" applyFill="1" applyBorder="1"/>
    <xf numFmtId="0" fontId="4" fillId="11" borderId="9" xfId="0" applyFont="1" applyFill="1" applyBorder="1"/>
    <xf numFmtId="0" fontId="4" fillId="11" borderId="3" xfId="0" applyFont="1" applyFill="1" applyBorder="1"/>
    <xf numFmtId="0" fontId="4" fillId="11" borderId="12" xfId="0" applyFont="1" applyFill="1" applyBorder="1"/>
    <xf numFmtId="0" fontId="4" fillId="11" borderId="11" xfId="0" applyFont="1" applyFill="1" applyBorder="1"/>
    <xf numFmtId="0" fontId="4" fillId="11" borderId="7" xfId="0" applyFont="1" applyFill="1" applyBorder="1"/>
    <xf numFmtId="0" fontId="4" fillId="11" borderId="13" xfId="0" applyFont="1" applyFill="1" applyBorder="1"/>
    <xf numFmtId="0" fontId="4" fillId="12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2" xfId="0" applyFont="1" applyBorder="1"/>
    <xf numFmtId="0" fontId="4" fillId="0" borderId="8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3" fillId="8" borderId="5" xfId="0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2" fontId="3" fillId="11" borderId="4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1" fontId="3" fillId="0" borderId="5" xfId="0" applyNumberFormat="1" applyFont="1" applyBorder="1"/>
    <xf numFmtId="1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8" borderId="5" xfId="0" applyNumberFormat="1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abSelected="1" zoomScale="70" zoomScaleNormal="70" zoomScalePageLayoutView="75" workbookViewId="0">
      <selection activeCell="F41" sqref="F41"/>
    </sheetView>
  </sheetViews>
  <sheetFormatPr defaultRowHeight="12.75"/>
  <cols>
    <col min="1" max="1" width="5.5703125" style="6" customWidth="1"/>
    <col min="2" max="2" width="16.7109375" customWidth="1"/>
    <col min="3" max="3" width="7.7109375" style="1" customWidth="1"/>
    <col min="4" max="4" width="14.85546875" style="2" customWidth="1"/>
    <col min="5" max="5" width="8" customWidth="1"/>
    <col min="6" max="6" width="13.85546875" customWidth="1"/>
    <col min="7" max="7" width="8" customWidth="1"/>
    <col min="8" max="8" width="10.42578125" customWidth="1"/>
    <col min="9" max="9" width="5.7109375" style="3" customWidth="1"/>
    <col min="10" max="10" width="11.85546875" style="3" customWidth="1"/>
    <col min="11" max="11" width="7" style="3" customWidth="1"/>
    <col min="12" max="13" width="13.28515625" style="3" hidden="1" customWidth="1"/>
    <col min="14" max="14" width="17" style="3" hidden="1" customWidth="1"/>
    <col min="15" max="15" width="8" style="3" hidden="1" customWidth="1"/>
    <col min="16" max="16" width="10.28515625" style="3" bestFit="1" customWidth="1"/>
    <col min="17" max="17" width="5.7109375" style="3" customWidth="1"/>
    <col min="18" max="18" width="10.28515625" style="3" bestFit="1" customWidth="1"/>
    <col min="19" max="19" width="6.7109375" style="3" customWidth="1"/>
    <col min="20" max="20" width="10.7109375" style="3" bestFit="1" customWidth="1"/>
    <col min="21" max="21" width="5.7109375" style="3" customWidth="1"/>
    <col min="22" max="22" width="10.7109375" style="3" bestFit="1" customWidth="1"/>
    <col min="23" max="23" width="6.42578125" style="3" bestFit="1" customWidth="1"/>
    <col min="24" max="24" width="10.7109375" style="3" bestFit="1" customWidth="1"/>
    <col min="25" max="25" width="9.85546875" style="3" customWidth="1"/>
    <col min="26" max="26" width="12.85546875" style="3" customWidth="1"/>
    <col min="27" max="27" width="8" style="3" customWidth="1"/>
    <col min="28" max="28" width="10.7109375" style="3" bestFit="1" customWidth="1"/>
    <col min="29" max="29" width="7.5703125" style="3" customWidth="1"/>
    <col min="30" max="30" width="10.7109375" style="3" bestFit="1" customWidth="1"/>
    <col min="31" max="31" width="9.5703125" style="3" customWidth="1"/>
    <col min="32" max="32" width="10.7109375" style="3" bestFit="1" customWidth="1"/>
    <col min="33" max="33" width="5.7109375" style="3" customWidth="1"/>
    <col min="34" max="34" width="10.28515625" style="3" bestFit="1" customWidth="1"/>
    <col min="35" max="35" width="5.7109375" style="3" customWidth="1"/>
    <col min="36" max="36" width="10.85546875" style="3" bestFit="1" customWidth="1"/>
    <col min="37" max="37" width="6.42578125" style="3" customWidth="1"/>
    <col min="38" max="38" width="11.5703125" style="3" bestFit="1" customWidth="1"/>
    <col min="39" max="39" width="5.7109375" style="3" customWidth="1"/>
    <col min="40" max="40" width="11.42578125" style="3" bestFit="1" customWidth="1"/>
    <col min="41" max="41" width="8.5703125" style="3" customWidth="1"/>
    <col min="42" max="42" width="11.28515625" style="3" customWidth="1"/>
    <col min="43" max="43" width="7.7109375" style="3" customWidth="1"/>
    <col min="44" max="44" width="13.5703125" style="3" customWidth="1"/>
    <col min="45" max="45" width="5.7109375" style="3" customWidth="1"/>
    <col min="46" max="46" width="8.85546875" style="1" customWidth="1"/>
    <col min="47" max="47" width="7.85546875" style="4" customWidth="1"/>
    <col min="48" max="48" width="7" style="5" customWidth="1"/>
    <col min="49" max="49" width="7.5703125" style="7" customWidth="1"/>
    <col min="50" max="50" width="14.7109375" customWidth="1"/>
    <col min="51" max="51" width="9" customWidth="1"/>
    <col min="52" max="52" width="15.28515625" customWidth="1"/>
    <col min="53" max="1029" width="9" customWidth="1"/>
  </cols>
  <sheetData>
    <row r="1" spans="1:54" ht="13.5" customHeight="1">
      <c r="A1" s="92"/>
      <c r="B1" s="8"/>
      <c r="C1" s="8"/>
      <c r="D1" s="9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37"/>
      <c r="AP1" s="8"/>
      <c r="AQ1" s="8"/>
      <c r="AR1" s="8"/>
      <c r="AS1" s="8"/>
      <c r="AT1" s="10"/>
      <c r="AU1" s="10"/>
      <c r="AV1" s="8"/>
      <c r="AW1" s="8"/>
    </row>
    <row r="2" spans="1:54" ht="13.5" customHeight="1">
      <c r="A2" s="92"/>
      <c r="B2" s="53" t="s">
        <v>0</v>
      </c>
      <c r="C2" s="54" t="s">
        <v>1</v>
      </c>
      <c r="D2" s="54" t="s">
        <v>2</v>
      </c>
      <c r="E2" s="54" t="s">
        <v>3</v>
      </c>
      <c r="F2" s="54"/>
      <c r="G2" s="54"/>
      <c r="H2" s="56" t="s">
        <v>2</v>
      </c>
      <c r="I2" s="57" t="s">
        <v>3</v>
      </c>
      <c r="J2" s="56" t="s">
        <v>2</v>
      </c>
      <c r="K2" s="57" t="s">
        <v>3</v>
      </c>
      <c r="L2" s="56" t="s">
        <v>2</v>
      </c>
      <c r="M2" s="57" t="s">
        <v>3</v>
      </c>
      <c r="N2" s="56" t="s">
        <v>2</v>
      </c>
      <c r="O2" s="57" t="s">
        <v>3</v>
      </c>
      <c r="P2" s="56" t="s">
        <v>2</v>
      </c>
      <c r="Q2" s="57" t="s">
        <v>3</v>
      </c>
      <c r="R2" s="56" t="s">
        <v>2</v>
      </c>
      <c r="S2" s="57" t="s">
        <v>3</v>
      </c>
      <c r="T2" s="56" t="s">
        <v>2</v>
      </c>
      <c r="U2" s="57" t="s">
        <v>3</v>
      </c>
      <c r="V2" s="56" t="s">
        <v>2</v>
      </c>
      <c r="W2" s="57" t="s">
        <v>3</v>
      </c>
      <c r="X2" s="56" t="s">
        <v>2</v>
      </c>
      <c r="Y2" s="57" t="s">
        <v>3</v>
      </c>
      <c r="Z2" s="56" t="s">
        <v>2</v>
      </c>
      <c r="AA2" s="56" t="s">
        <v>3</v>
      </c>
      <c r="AB2" s="56" t="s">
        <v>2</v>
      </c>
      <c r="AC2" s="57" t="s">
        <v>3</v>
      </c>
      <c r="AD2" s="56" t="s">
        <v>2</v>
      </c>
      <c r="AE2" s="56" t="s">
        <v>3</v>
      </c>
      <c r="AF2" s="56" t="s">
        <v>2</v>
      </c>
      <c r="AG2" s="57" t="s">
        <v>3</v>
      </c>
      <c r="AH2" s="56" t="s">
        <v>2</v>
      </c>
      <c r="AI2" s="57" t="s">
        <v>3</v>
      </c>
      <c r="AJ2" s="56" t="s">
        <v>2</v>
      </c>
      <c r="AK2" s="57" t="s">
        <v>3</v>
      </c>
      <c r="AL2" s="56" t="s">
        <v>2</v>
      </c>
      <c r="AM2" s="56" t="s">
        <v>3</v>
      </c>
      <c r="AN2" s="56" t="s">
        <v>2</v>
      </c>
      <c r="AO2" s="57" t="s">
        <v>3</v>
      </c>
      <c r="AP2" s="56" t="s">
        <v>2</v>
      </c>
      <c r="AQ2" s="57" t="s">
        <v>3</v>
      </c>
      <c r="AR2" s="56" t="s">
        <v>2</v>
      </c>
      <c r="AS2" s="56" t="s">
        <v>3</v>
      </c>
      <c r="AT2" s="56" t="s">
        <v>4</v>
      </c>
      <c r="AU2" s="56" t="s">
        <v>5</v>
      </c>
      <c r="AV2" s="57" t="s">
        <v>3</v>
      </c>
      <c r="AW2" s="54" t="s">
        <v>6</v>
      </c>
      <c r="AX2" s="53" t="s">
        <v>0</v>
      </c>
    </row>
    <row r="3" spans="1:54" ht="15.75">
      <c r="A3" s="92"/>
      <c r="B3" s="95"/>
      <c r="C3" s="8"/>
      <c r="D3" s="39"/>
      <c r="E3" s="55"/>
      <c r="F3" s="14"/>
      <c r="G3" s="14"/>
      <c r="H3" s="14"/>
      <c r="I3" s="14"/>
      <c r="J3" s="14"/>
      <c r="K3" s="97" t="s">
        <v>40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55"/>
      <c r="AA3" s="55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9"/>
      <c r="AP3" s="14"/>
      <c r="AQ3" s="14"/>
      <c r="AR3" s="14"/>
      <c r="AS3" s="14"/>
      <c r="AT3" s="68"/>
      <c r="AU3" s="68"/>
      <c r="AV3" s="55"/>
      <c r="AW3" s="28"/>
      <c r="AX3" s="7"/>
      <c r="AZ3" s="21"/>
      <c r="BA3" s="44"/>
      <c r="BB3" s="44"/>
    </row>
    <row r="4" spans="1:54" ht="15.75">
      <c r="A4" s="92"/>
      <c r="B4" s="55"/>
      <c r="C4" s="8"/>
      <c r="D4" s="39"/>
      <c r="E4" s="55"/>
      <c r="F4" s="41">
        <v>1</v>
      </c>
      <c r="G4" s="14"/>
      <c r="H4" s="41">
        <v>2</v>
      </c>
      <c r="I4" s="41" t="s">
        <v>7</v>
      </c>
      <c r="J4" s="41">
        <v>3</v>
      </c>
      <c r="K4" s="14"/>
      <c r="L4" s="41">
        <v>4</v>
      </c>
      <c r="M4" s="41" t="s">
        <v>7</v>
      </c>
      <c r="N4" s="41">
        <v>5</v>
      </c>
      <c r="O4" s="14"/>
      <c r="P4" s="41">
        <v>6</v>
      </c>
      <c r="Q4" s="41" t="s">
        <v>7</v>
      </c>
      <c r="R4" s="41">
        <v>7</v>
      </c>
      <c r="S4" s="14"/>
      <c r="T4" s="41">
        <v>8</v>
      </c>
      <c r="U4" s="41" t="s">
        <v>7</v>
      </c>
      <c r="V4" s="41">
        <v>9</v>
      </c>
      <c r="W4" s="14"/>
      <c r="X4" s="41">
        <v>10</v>
      </c>
      <c r="Y4" s="41" t="s">
        <v>7</v>
      </c>
      <c r="Z4" s="41">
        <v>11</v>
      </c>
      <c r="AA4" s="14"/>
      <c r="AB4" s="41">
        <v>12</v>
      </c>
      <c r="AC4" s="41" t="s">
        <v>7</v>
      </c>
      <c r="AD4" s="41">
        <v>13</v>
      </c>
      <c r="AE4" s="14"/>
      <c r="AF4" s="41">
        <v>14</v>
      </c>
      <c r="AG4" s="41" t="s">
        <v>7</v>
      </c>
      <c r="AH4" s="41">
        <v>15</v>
      </c>
      <c r="AI4" s="14"/>
      <c r="AJ4" s="41">
        <v>16</v>
      </c>
      <c r="AK4" s="41" t="s">
        <v>7</v>
      </c>
      <c r="AL4" s="41">
        <v>17</v>
      </c>
      <c r="AM4" s="14"/>
      <c r="AN4" s="41">
        <v>18</v>
      </c>
      <c r="AO4" s="41"/>
      <c r="AP4" s="41">
        <v>19</v>
      </c>
      <c r="AQ4" s="41"/>
      <c r="AR4" s="41">
        <v>20</v>
      </c>
      <c r="AS4" s="41"/>
      <c r="AT4" s="19"/>
      <c r="AU4" s="20"/>
      <c r="AV4" s="20"/>
      <c r="AW4" s="15">
        <f>IFERROR(D4/C4,0)</f>
        <v>0</v>
      </c>
      <c r="AX4" s="16"/>
      <c r="AZ4" s="16"/>
      <c r="BA4" s="44"/>
      <c r="BB4" s="44"/>
    </row>
    <row r="5" spans="1:54" ht="15.75">
      <c r="A5" s="92"/>
      <c r="B5" s="36"/>
      <c r="C5" s="3"/>
      <c r="D5" s="94"/>
      <c r="E5" s="36"/>
      <c r="F5" s="72">
        <v>45195</v>
      </c>
      <c r="G5" s="41"/>
      <c r="H5" s="72">
        <v>45198</v>
      </c>
      <c r="I5" s="73" t="s">
        <v>7</v>
      </c>
      <c r="J5" s="73">
        <f>H5+7</f>
        <v>45205</v>
      </c>
      <c r="K5" s="73" t="s">
        <v>7</v>
      </c>
      <c r="L5" s="73">
        <f>J5+7</f>
        <v>45212</v>
      </c>
      <c r="M5" s="73" t="s">
        <v>7</v>
      </c>
      <c r="N5" s="73">
        <f>L5+7</f>
        <v>45219</v>
      </c>
      <c r="O5" s="73" t="s">
        <v>7</v>
      </c>
      <c r="P5" s="73">
        <f>N5+7</f>
        <v>45226</v>
      </c>
      <c r="Q5" s="73"/>
      <c r="R5" s="72">
        <f>P5+7</f>
        <v>45233</v>
      </c>
      <c r="S5" s="73"/>
      <c r="T5" s="73">
        <f>R5+7</f>
        <v>45240</v>
      </c>
      <c r="U5" s="73"/>
      <c r="V5" s="73">
        <f>T5+7</f>
        <v>45247</v>
      </c>
      <c r="W5" s="73"/>
      <c r="X5" s="73">
        <f>V5+7</f>
        <v>45254</v>
      </c>
      <c r="Y5" s="73"/>
      <c r="Z5" s="74">
        <f>X5+7</f>
        <v>45261</v>
      </c>
      <c r="AA5" s="74"/>
      <c r="AB5" s="73">
        <f>Z5+7</f>
        <v>45268</v>
      </c>
      <c r="AC5" s="73"/>
      <c r="AD5" s="73">
        <f>AB5+7</f>
        <v>45275</v>
      </c>
      <c r="AE5" s="73"/>
      <c r="AF5" s="73">
        <f>AD5+7</f>
        <v>45282</v>
      </c>
      <c r="AG5" s="73"/>
      <c r="AH5" s="73">
        <f>AF5+7</f>
        <v>45289</v>
      </c>
      <c r="AI5" s="73"/>
      <c r="AJ5" s="73">
        <f>AH5+7</f>
        <v>45296</v>
      </c>
      <c r="AK5" s="73"/>
      <c r="AL5" s="72">
        <f>AJ5+7</f>
        <v>45303</v>
      </c>
      <c r="AM5" s="73"/>
      <c r="AN5" s="72">
        <f>AL5+7</f>
        <v>45310</v>
      </c>
      <c r="AO5" s="72"/>
      <c r="AP5" s="72">
        <f>AN5+7</f>
        <v>45317</v>
      </c>
      <c r="AQ5" s="67"/>
      <c r="AR5" s="73">
        <f>AP5+7</f>
        <v>45324</v>
      </c>
      <c r="AS5" s="67"/>
      <c r="AT5" s="19"/>
      <c r="AU5" s="20"/>
      <c r="AV5" s="20"/>
      <c r="AW5" s="15">
        <f>IFERROR(D5/C5,0)</f>
        <v>0</v>
      </c>
      <c r="AX5" s="16"/>
      <c r="AZ5" s="16"/>
      <c r="BA5" s="44"/>
      <c r="BB5" s="44"/>
    </row>
    <row r="6" spans="1:54" ht="15.75">
      <c r="A6" s="92"/>
      <c r="B6" s="36"/>
      <c r="C6" s="78"/>
      <c r="D6" s="80"/>
      <c r="E6" s="36"/>
      <c r="F6" s="41"/>
      <c r="G6" s="41"/>
      <c r="H6" s="72"/>
      <c r="I6" s="73"/>
      <c r="J6" s="88" t="s">
        <v>36</v>
      </c>
      <c r="K6" s="73"/>
      <c r="L6" s="118" t="s">
        <v>42</v>
      </c>
      <c r="M6" s="119"/>
      <c r="N6" s="120" t="s">
        <v>42</v>
      </c>
      <c r="O6" s="121"/>
      <c r="P6" s="73"/>
      <c r="Q6" s="73"/>
      <c r="R6" s="88" t="s">
        <v>36</v>
      </c>
      <c r="S6" s="73"/>
      <c r="T6" s="73"/>
      <c r="U6" s="108"/>
      <c r="V6" s="36"/>
      <c r="W6" s="113"/>
      <c r="X6" s="73"/>
      <c r="Y6" s="73"/>
      <c r="Z6" s="88" t="s">
        <v>36</v>
      </c>
      <c r="AA6" s="74"/>
      <c r="AB6" s="73"/>
      <c r="AC6" s="73"/>
      <c r="AD6" s="73"/>
      <c r="AE6" s="73"/>
      <c r="AF6" s="3" t="s">
        <v>41</v>
      </c>
      <c r="AG6" s="73"/>
      <c r="AH6" s="73" t="s">
        <v>41</v>
      </c>
      <c r="AI6" s="73"/>
      <c r="AJ6" s="88" t="s">
        <v>36</v>
      </c>
      <c r="AK6" s="73"/>
      <c r="AL6" s="72"/>
      <c r="AM6" s="73"/>
      <c r="AO6" s="72"/>
      <c r="AP6" s="72"/>
      <c r="AQ6" s="67"/>
      <c r="AR6" s="65"/>
      <c r="AS6" s="67"/>
      <c r="AT6" s="58"/>
      <c r="AU6" s="58"/>
      <c r="AV6" s="58"/>
      <c r="AW6" s="69"/>
      <c r="AX6" s="16"/>
      <c r="AZ6" s="16"/>
      <c r="BA6" s="44"/>
      <c r="BB6" s="44"/>
    </row>
    <row r="7" spans="1:54" ht="15.75">
      <c r="A7" s="92"/>
      <c r="B7" s="14"/>
      <c r="C7" s="53" t="s">
        <v>39</v>
      </c>
      <c r="D7" s="12"/>
      <c r="E7" s="43"/>
      <c r="F7" s="40"/>
      <c r="G7" s="40"/>
      <c r="H7" s="60"/>
      <c r="I7" s="40"/>
      <c r="J7" s="60"/>
      <c r="K7" s="40"/>
      <c r="L7" s="122"/>
      <c r="M7" s="123"/>
      <c r="N7" s="124"/>
      <c r="O7" s="125"/>
      <c r="P7" s="40"/>
      <c r="R7" s="60"/>
      <c r="S7" s="40"/>
      <c r="T7" s="60"/>
      <c r="U7" s="109"/>
      <c r="V7" s="43"/>
      <c r="W7" s="114"/>
      <c r="X7" s="40"/>
      <c r="Y7" s="40"/>
      <c r="Z7" s="90"/>
      <c r="AA7" s="43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60"/>
      <c r="AO7" s="40"/>
      <c r="AP7" s="60"/>
      <c r="AQ7" s="40"/>
      <c r="AR7" s="60"/>
      <c r="AS7" s="60"/>
      <c r="AT7" s="12"/>
      <c r="AU7" s="12"/>
      <c r="AV7" s="12"/>
      <c r="AW7" s="70"/>
      <c r="AX7" s="22"/>
      <c r="AZ7" s="14"/>
    </row>
    <row r="8" spans="1:54" ht="13.5" hidden="1" customHeight="1">
      <c r="A8" s="92"/>
      <c r="B8" s="53"/>
      <c r="C8" s="54"/>
      <c r="D8" s="54"/>
      <c r="E8" s="54"/>
      <c r="F8" s="54"/>
      <c r="G8" s="54"/>
      <c r="H8" s="56"/>
      <c r="I8" s="57"/>
      <c r="J8" s="56"/>
      <c r="K8" s="57"/>
      <c r="L8" s="126"/>
      <c r="M8" s="127"/>
      <c r="N8" s="124"/>
      <c r="O8" s="127"/>
      <c r="P8" s="56"/>
      <c r="Q8" s="57"/>
      <c r="R8" s="56"/>
      <c r="S8" s="57"/>
      <c r="T8" s="56"/>
      <c r="U8" s="57"/>
      <c r="V8" s="115"/>
      <c r="W8" s="57"/>
      <c r="X8" s="56"/>
      <c r="Y8" s="57"/>
      <c r="Z8" s="56"/>
      <c r="AA8" s="56"/>
      <c r="AB8" s="56"/>
      <c r="AC8" s="57"/>
      <c r="AD8" s="56"/>
      <c r="AE8" s="56"/>
      <c r="AF8" s="56"/>
      <c r="AG8" s="57"/>
      <c r="AH8" s="56"/>
      <c r="AI8" s="57"/>
      <c r="AJ8" s="56"/>
      <c r="AK8" s="57"/>
      <c r="AL8" s="56"/>
      <c r="AM8" s="56"/>
      <c r="AN8" s="56"/>
      <c r="AO8" s="57"/>
      <c r="AP8" s="56"/>
      <c r="AQ8" s="57"/>
      <c r="AR8" s="56"/>
      <c r="AS8" s="56"/>
      <c r="AT8" s="56"/>
      <c r="AU8" s="56"/>
      <c r="AV8" s="57"/>
      <c r="AW8" s="54"/>
      <c r="AX8" s="53"/>
    </row>
    <row r="9" spans="1:54" ht="15.75">
      <c r="A9" s="139">
        <v>1</v>
      </c>
      <c r="B9" s="16" t="s">
        <v>9</v>
      </c>
      <c r="C9" s="104">
        <f>COUNTA(H9,L9,F9,X9,AB9,AD9,Z9,AH9,AL9,AJ9,AP9,AR9,P9,T9,R9,V9,N9)</f>
        <v>9</v>
      </c>
      <c r="D9" s="105">
        <f>SUM(AR9+AN9+AJ9+AL9+AH9+Z9+AD9+X9+R9+T9+P9+J9+L9+H9+AB9+F9+V9)</f>
        <v>24</v>
      </c>
      <c r="E9" s="106">
        <f>SUM(I9+K9+M9+O9+Q9+U9+AO9+AQ9+AS9+Y9+AA9+AC9+AC84+AG9+AG9+AI9+AK9+AM9+AE9+W9+S9+G9)</f>
        <v>29</v>
      </c>
      <c r="F9" s="17">
        <v>1</v>
      </c>
      <c r="G9" s="17">
        <v>-8</v>
      </c>
      <c r="H9" s="47">
        <v>3</v>
      </c>
      <c r="I9" s="47">
        <v>1</v>
      </c>
      <c r="J9" s="149"/>
      <c r="K9" s="150"/>
      <c r="L9" s="124"/>
      <c r="M9" s="151"/>
      <c r="N9" s="120"/>
      <c r="O9" s="152"/>
      <c r="P9" s="153">
        <v>3</v>
      </c>
      <c r="Q9" s="154">
        <v>11</v>
      </c>
      <c r="R9" s="155"/>
      <c r="S9" s="36"/>
      <c r="T9" s="156">
        <v>1</v>
      </c>
      <c r="U9" s="157">
        <v>-8</v>
      </c>
      <c r="V9" s="36">
        <v>3</v>
      </c>
      <c r="W9" s="158">
        <v>3</v>
      </c>
      <c r="X9" s="43">
        <v>3</v>
      </c>
      <c r="Y9" s="43">
        <v>8</v>
      </c>
      <c r="Z9" s="159"/>
      <c r="AA9" s="43"/>
      <c r="AB9" s="43">
        <v>3</v>
      </c>
      <c r="AC9" s="43">
        <v>4</v>
      </c>
      <c r="AD9" s="43">
        <v>3</v>
      </c>
      <c r="AE9" s="43">
        <v>10</v>
      </c>
      <c r="AG9" s="43"/>
      <c r="AH9" s="43"/>
      <c r="AI9" s="43"/>
      <c r="AJ9" s="160"/>
      <c r="AK9" s="43"/>
      <c r="AL9" s="43">
        <v>3</v>
      </c>
      <c r="AM9" s="43">
        <v>9</v>
      </c>
      <c r="AN9" s="3">
        <v>1</v>
      </c>
      <c r="AO9" s="43">
        <v>-1</v>
      </c>
      <c r="AP9" s="115"/>
      <c r="AQ9" s="43"/>
      <c r="AR9" s="43"/>
      <c r="AS9" s="43"/>
      <c r="AT9" s="68"/>
      <c r="AU9" s="68"/>
      <c r="AV9" s="55"/>
      <c r="AW9" s="55"/>
      <c r="AX9" s="16"/>
      <c r="AY9" s="59"/>
      <c r="AZ9" s="145"/>
      <c r="BA9" s="145"/>
      <c r="BB9" s="145"/>
    </row>
    <row r="10" spans="1:54" ht="15.75">
      <c r="A10" s="6">
        <v>2</v>
      </c>
      <c r="B10" s="22" t="s">
        <v>11</v>
      </c>
      <c r="C10" s="104">
        <f>COUNTA(H10,L10,F10,X10,AB10,AD10,Z10,AH10,AL10,AJ10,AP10,AR10,P10,T10,R10,V10,N10)</f>
        <v>8</v>
      </c>
      <c r="D10" s="105">
        <f>SUM(AR10+AN10+AJ10+AL10+AH10+Z10+AD10+X10+R10+T10+P10+J10+L10+H10+AB10+F10+V10)</f>
        <v>23</v>
      </c>
      <c r="E10" s="106">
        <f>SUM(I10+K10+M10+O10+Q10+U10+AO10+AQ10+AS10+Y10+AA10+AC10+AC85+AG10+AG10+AI10+AK10+AM10+AE10+W10+S10+G10)</f>
        <v>27</v>
      </c>
      <c r="F10" s="98"/>
      <c r="G10" s="98"/>
      <c r="H10" s="48">
        <v>3</v>
      </c>
      <c r="I10" s="48">
        <v>7</v>
      </c>
      <c r="J10" s="85"/>
      <c r="K10" s="48"/>
      <c r="L10" s="131"/>
      <c r="M10" s="132"/>
      <c r="N10" s="120"/>
      <c r="O10" s="133"/>
      <c r="P10" s="76">
        <v>3</v>
      </c>
      <c r="Q10" s="48">
        <v>5</v>
      </c>
      <c r="R10" s="85"/>
      <c r="S10" s="41"/>
      <c r="T10" s="48">
        <v>3</v>
      </c>
      <c r="U10" s="111">
        <v>8</v>
      </c>
      <c r="V10" s="36">
        <v>3</v>
      </c>
      <c r="W10" s="83">
        <v>3</v>
      </c>
      <c r="X10" s="48">
        <v>3</v>
      </c>
      <c r="Y10" s="48">
        <v>6</v>
      </c>
      <c r="Z10" s="85"/>
      <c r="AA10" s="48"/>
      <c r="AB10" s="48">
        <v>1</v>
      </c>
      <c r="AC10" s="48">
        <v>-4</v>
      </c>
      <c r="AD10" s="48">
        <v>1</v>
      </c>
      <c r="AE10" s="48">
        <v>-7</v>
      </c>
      <c r="AG10" s="48"/>
      <c r="AH10" s="48"/>
      <c r="AI10" s="48"/>
      <c r="AJ10" s="85"/>
      <c r="AK10" s="48"/>
      <c r="AL10" s="48">
        <v>3</v>
      </c>
      <c r="AM10" s="48">
        <v>8</v>
      </c>
      <c r="AN10" s="3">
        <v>3</v>
      </c>
      <c r="AO10" s="48">
        <v>1</v>
      </c>
      <c r="AP10" s="48"/>
      <c r="AQ10" s="9"/>
      <c r="AR10" s="9"/>
      <c r="AS10" s="9"/>
      <c r="AT10" s="117"/>
      <c r="AU10" s="117"/>
      <c r="AV10" s="117"/>
      <c r="AW10" s="70"/>
      <c r="AX10" s="22"/>
      <c r="AZ10" s="22"/>
      <c r="BA10" s="44"/>
      <c r="BB10" s="44"/>
    </row>
    <row r="11" spans="1:54" ht="15.75">
      <c r="A11" s="6">
        <v>3</v>
      </c>
      <c r="B11" s="16" t="s">
        <v>19</v>
      </c>
      <c r="C11" s="104">
        <f>COUNTA(H11,L11,F11,X11,AB11,AD11,Z11,AH11,AL11,AJ11,AP11,AR11,P11,T11,R11,V11,N11)</f>
        <v>7</v>
      </c>
      <c r="D11" s="105">
        <f>SUM(AR11+AN11+AJ11+AL11+AH11+Z11+AD11+X11+R11+T11+P11+J11+L11+H11+AB11+F11+V11)</f>
        <v>18</v>
      </c>
      <c r="E11" s="106">
        <f>SUM(I11+K11+M11+O11+Q11+U11+AO11+AQ11+AS11+Y11+AA11+AC11+AC86+AG11+AG11+AI11+AK11+AM11+AE11+W11+S11+G11)</f>
        <v>11</v>
      </c>
      <c r="F11" s="98"/>
      <c r="G11" s="98"/>
      <c r="H11" s="48">
        <v>3</v>
      </c>
      <c r="I11" s="48">
        <v>2</v>
      </c>
      <c r="J11" s="85"/>
      <c r="K11" s="48"/>
      <c r="L11" s="131"/>
      <c r="M11" s="132"/>
      <c r="N11" s="120"/>
      <c r="O11" s="133"/>
      <c r="P11" s="48"/>
      <c r="Q11" s="48"/>
      <c r="R11" s="85"/>
      <c r="S11" s="41"/>
      <c r="T11" s="48">
        <v>1</v>
      </c>
      <c r="U11" s="111">
        <v>-8</v>
      </c>
      <c r="V11" s="36">
        <v>3</v>
      </c>
      <c r="W11" s="83">
        <v>9</v>
      </c>
      <c r="X11" s="48">
        <v>1</v>
      </c>
      <c r="Y11" s="48">
        <v>-8</v>
      </c>
      <c r="Z11" s="85"/>
      <c r="AA11" s="47"/>
      <c r="AB11" s="48">
        <v>1</v>
      </c>
      <c r="AC11" s="48">
        <v>-3</v>
      </c>
      <c r="AD11" s="48">
        <v>3</v>
      </c>
      <c r="AE11" s="48">
        <v>10</v>
      </c>
      <c r="AG11" s="48"/>
      <c r="AH11" s="48"/>
      <c r="AI11" s="48"/>
      <c r="AJ11" s="85"/>
      <c r="AK11" s="48"/>
      <c r="AL11" s="48">
        <v>3</v>
      </c>
      <c r="AM11" s="48">
        <v>8</v>
      </c>
      <c r="AN11" s="3">
        <v>3</v>
      </c>
      <c r="AO11" s="48">
        <v>1</v>
      </c>
      <c r="AP11" s="48"/>
      <c r="AQ11" s="9"/>
      <c r="AR11" s="9"/>
      <c r="AS11" s="9"/>
      <c r="AT11" s="19"/>
      <c r="AU11" s="20"/>
      <c r="AV11" s="20"/>
      <c r="AW11" s="15">
        <f>IFERROR(D11/C11,0)</f>
        <v>2.5714285714285716</v>
      </c>
      <c r="AX11" s="16"/>
      <c r="AZ11" s="16"/>
      <c r="BA11" s="44"/>
      <c r="BB11" s="44"/>
    </row>
    <row r="12" spans="1:54" ht="15.75">
      <c r="A12" s="139">
        <v>4</v>
      </c>
      <c r="B12" s="16" t="s">
        <v>10</v>
      </c>
      <c r="C12" s="104">
        <f>COUNTA(H12,L12,F12,X12,AB12,AD12,Z12,AH12,AL12,AJ12,AP12,AR12,P12,T12,R12,V12,N12)</f>
        <v>6</v>
      </c>
      <c r="D12" s="105">
        <f>SUM(AR12+AN12+AJ12+AL12+AH12+Z12+AD12+X12+R12+T12+P12+J12+L12+H12+AB12+F12+V12)</f>
        <v>17</v>
      </c>
      <c r="E12" s="106">
        <f>SUM(I12+K12+M12+O12+Q12+U12+AO12+AQ12+AS12+Y12+AA12+AC12+AC87+AG12+AG12+AI12+AK12+AM12+AE12+W12+S12+G12)</f>
        <v>39</v>
      </c>
      <c r="F12" s="98"/>
      <c r="G12" s="98"/>
      <c r="H12" s="48">
        <v>1</v>
      </c>
      <c r="I12" s="48">
        <v>-1</v>
      </c>
      <c r="J12" s="85"/>
      <c r="K12" s="48"/>
      <c r="L12" s="131"/>
      <c r="M12" s="132"/>
      <c r="N12" s="120"/>
      <c r="O12" s="133"/>
      <c r="P12" s="76">
        <v>3</v>
      </c>
      <c r="Q12" s="48">
        <v>11</v>
      </c>
      <c r="R12" s="86"/>
      <c r="S12" s="36"/>
      <c r="T12" s="100">
        <v>3</v>
      </c>
      <c r="U12" s="111">
        <v>10</v>
      </c>
      <c r="V12" s="36">
        <v>3</v>
      </c>
      <c r="W12" s="83">
        <v>3</v>
      </c>
      <c r="X12" s="48">
        <v>3</v>
      </c>
      <c r="Y12" s="48">
        <v>8</v>
      </c>
      <c r="Z12" s="85"/>
      <c r="AA12" s="47"/>
      <c r="AB12" s="48"/>
      <c r="AC12" s="48"/>
      <c r="AD12" s="48"/>
      <c r="AE12" s="48"/>
      <c r="AG12" s="48"/>
      <c r="AH12" s="48"/>
      <c r="AI12" s="48"/>
      <c r="AJ12" s="101"/>
      <c r="AK12" s="48"/>
      <c r="AL12" s="100">
        <v>3</v>
      </c>
      <c r="AM12" s="48">
        <v>9</v>
      </c>
      <c r="AN12" s="3">
        <v>1</v>
      </c>
      <c r="AO12" s="48">
        <v>-1</v>
      </c>
      <c r="AP12" s="100"/>
      <c r="AQ12" s="9"/>
      <c r="AR12" s="9"/>
      <c r="AS12" s="9"/>
      <c r="AT12" s="58"/>
      <c r="AU12" s="58" t="s">
        <v>7</v>
      </c>
      <c r="AV12" s="58" t="s">
        <v>7</v>
      </c>
      <c r="AW12" s="69" t="s">
        <v>7</v>
      </c>
      <c r="AX12" s="59"/>
      <c r="AZ12" s="16"/>
      <c r="BA12" s="44"/>
      <c r="BB12" s="44"/>
    </row>
    <row r="13" spans="1:54" ht="17.45" customHeight="1" thickBot="1">
      <c r="A13" s="92">
        <v>5</v>
      </c>
      <c r="B13" s="99" t="s">
        <v>14</v>
      </c>
      <c r="C13" s="104">
        <f>COUNTA(H13,L13,F13,X13,AB13,AD13,Z13,AH13,AL13,AJ13,AP13,AR13,P13,T13,R13,V13,N13)</f>
        <v>7</v>
      </c>
      <c r="D13" s="105">
        <f>SUM(AR13+AN13+AJ13+AL13+AH13+Z13+AD13+X13+R13+T13+P13+J13+L13+H13+AB13+F13+V13)</f>
        <v>16</v>
      </c>
      <c r="E13" s="106">
        <f>SUM(I13+K13+M13+O13+Q13+U13+AO13+AQ13+AS13+Y13+AA13+AC13+AC88+AG13+AG13+AI13+AK13+AM13+AE13+W13+S13+G13)</f>
        <v>12</v>
      </c>
      <c r="F13" s="17"/>
      <c r="G13" s="17"/>
      <c r="H13" s="47">
        <v>1</v>
      </c>
      <c r="I13" s="47">
        <v>-2</v>
      </c>
      <c r="J13" s="86"/>
      <c r="K13" s="47"/>
      <c r="L13" s="128"/>
      <c r="M13" s="129"/>
      <c r="N13" s="120"/>
      <c r="O13" s="130"/>
      <c r="P13" s="47"/>
      <c r="Q13" s="47"/>
      <c r="R13" s="86"/>
      <c r="S13" s="36"/>
      <c r="T13" s="81">
        <v>3</v>
      </c>
      <c r="U13" s="110">
        <v>10</v>
      </c>
      <c r="V13" s="36">
        <v>1</v>
      </c>
      <c r="W13" s="83">
        <v>-3</v>
      </c>
      <c r="X13" s="47">
        <v>3</v>
      </c>
      <c r="Y13" s="47">
        <v>6</v>
      </c>
      <c r="Z13" s="86"/>
      <c r="AA13" s="47"/>
      <c r="AB13" s="47">
        <v>3</v>
      </c>
      <c r="AC13" s="47">
        <v>3</v>
      </c>
      <c r="AD13" s="47">
        <v>3</v>
      </c>
      <c r="AE13" s="47">
        <v>7</v>
      </c>
      <c r="AG13" s="47"/>
      <c r="AH13" s="47"/>
      <c r="AI13" s="47"/>
      <c r="AJ13" s="86"/>
      <c r="AK13" s="47"/>
      <c r="AL13" s="47">
        <v>1</v>
      </c>
      <c r="AM13" s="47">
        <v>-8</v>
      </c>
      <c r="AN13" s="3">
        <v>1</v>
      </c>
      <c r="AO13" s="47">
        <v>-1</v>
      </c>
      <c r="AP13" s="66"/>
      <c r="AQ13" s="63"/>
      <c r="AR13" s="63"/>
      <c r="AS13" s="63"/>
      <c r="AT13" s="63"/>
      <c r="AU13" s="102"/>
      <c r="AV13" s="103"/>
      <c r="AW13" s="138">
        <f>IFERROR(D13/C13,0)</f>
        <v>2.2857142857142856</v>
      </c>
      <c r="AX13" s="53"/>
    </row>
    <row r="14" spans="1:54" ht="17.25" thickTop="1" thickBot="1">
      <c r="A14" s="92">
        <v>6</v>
      </c>
      <c r="B14" s="16" t="s">
        <v>15</v>
      </c>
      <c r="C14" s="104">
        <f>COUNTA(H14,L14,F14,X14,AB14,AD14,Z14,AH14,AL14,AJ14,AP14,AR14,P14,T14,R14,V14,N14)</f>
        <v>8</v>
      </c>
      <c r="D14" s="105">
        <f>SUM(AR14+AN14+AJ14+AL14+AH14+Z14+AD14+X14+R14+T14+P14+J14+L14+H14+AB14+F14+V14)</f>
        <v>16</v>
      </c>
      <c r="E14" s="106">
        <f>SUM(I14+K14+M14+O14+Q14+U14+AO14+AQ14+AS14+Y14+AA14+AC14+AC89+AG14+AG14+AI14+AK14+AM14+AE14+W14+S14+G14)</f>
        <v>-10</v>
      </c>
      <c r="F14" s="17">
        <v>3</v>
      </c>
      <c r="G14" s="17">
        <v>8</v>
      </c>
      <c r="H14" s="47">
        <v>3</v>
      </c>
      <c r="I14" s="47">
        <v>1</v>
      </c>
      <c r="J14" s="86"/>
      <c r="K14" s="47"/>
      <c r="L14" s="128"/>
      <c r="M14" s="129"/>
      <c r="N14" s="120"/>
      <c r="O14" s="130"/>
      <c r="P14" s="77">
        <v>1</v>
      </c>
      <c r="Q14" s="47">
        <v>-11</v>
      </c>
      <c r="R14" s="86"/>
      <c r="S14" s="36"/>
      <c r="T14" s="81"/>
      <c r="U14" s="110"/>
      <c r="V14" s="36">
        <v>1</v>
      </c>
      <c r="W14" s="81">
        <v>-3</v>
      </c>
      <c r="X14" s="47">
        <v>1</v>
      </c>
      <c r="Y14" s="47">
        <v>-6</v>
      </c>
      <c r="Z14" s="86"/>
      <c r="AA14" s="47"/>
      <c r="AB14" s="47">
        <v>3</v>
      </c>
      <c r="AC14" s="47">
        <v>3</v>
      </c>
      <c r="AD14" s="47">
        <v>3</v>
      </c>
      <c r="AE14" s="47">
        <v>7</v>
      </c>
      <c r="AG14" s="47"/>
      <c r="AH14" s="47"/>
      <c r="AI14" s="47"/>
      <c r="AJ14" s="86"/>
      <c r="AK14" s="47"/>
      <c r="AL14" s="47">
        <v>1</v>
      </c>
      <c r="AM14" s="47">
        <v>-9</v>
      </c>
      <c r="AO14" s="47"/>
      <c r="AP14" s="66"/>
      <c r="AQ14" s="63"/>
      <c r="AR14" s="63"/>
      <c r="AS14" s="63"/>
      <c r="AT14" s="102"/>
      <c r="AU14" s="103"/>
      <c r="AV14" s="103"/>
      <c r="AW14" s="43">
        <f>IFERROR(D14/C14,0)</f>
        <v>2</v>
      </c>
      <c r="AX14" s="16"/>
      <c r="AZ14" s="38"/>
      <c r="BA14" s="13"/>
      <c r="BB14" s="13"/>
    </row>
    <row r="15" spans="1:54" ht="24" customHeight="1" thickTop="1">
      <c r="A15" s="92">
        <v>7</v>
      </c>
      <c r="B15" s="22" t="s">
        <v>23</v>
      </c>
      <c r="C15" s="104">
        <f>COUNTA(H15,L15,F15,X15,AB15,AD15,Z15,AH15,AL15,AJ15,AP15,AR15,P15,T15,R15,V15,N15)</f>
        <v>6</v>
      </c>
      <c r="D15" s="105">
        <f>SUM(AR15+AN15+AJ15+AL15+AH15+Z15+AD15+X15+R15+T15+P15+J15+L15+H15+AB15+F15+V15)</f>
        <v>15</v>
      </c>
      <c r="E15" s="106">
        <f>SUM(I15+K15+M15+O15+Q15+U15+AO15+AQ15+AS15+Y15+AA15+AC15+AC90+AG15+AG15+AI15+AK15+AM15+AE15+W15+S15+G15)</f>
        <v>2</v>
      </c>
      <c r="F15" s="17">
        <v>1</v>
      </c>
      <c r="G15" s="17">
        <v>-8</v>
      </c>
      <c r="H15" s="47">
        <v>3</v>
      </c>
      <c r="I15" s="47">
        <v>2</v>
      </c>
      <c r="J15" s="86"/>
      <c r="K15" s="47"/>
      <c r="L15" s="128"/>
      <c r="M15" s="129"/>
      <c r="N15" s="120"/>
      <c r="O15" s="130"/>
      <c r="P15" s="77">
        <v>1</v>
      </c>
      <c r="Q15" s="47">
        <v>-5</v>
      </c>
      <c r="R15" s="86"/>
      <c r="S15" s="36"/>
      <c r="T15" s="81">
        <v>3</v>
      </c>
      <c r="U15" s="110">
        <v>8</v>
      </c>
      <c r="V15" s="36"/>
      <c r="W15" s="81"/>
      <c r="X15" s="47"/>
      <c r="Y15" s="47"/>
      <c r="Z15" s="86"/>
      <c r="AA15" s="47"/>
      <c r="AB15" s="47">
        <v>1</v>
      </c>
      <c r="AC15" s="47">
        <v>-3</v>
      </c>
      <c r="AD15" s="47">
        <v>3</v>
      </c>
      <c r="AE15" s="47">
        <v>7</v>
      </c>
      <c r="AG15" s="47"/>
      <c r="AH15" s="47"/>
      <c r="AI15" s="47"/>
      <c r="AJ15" s="86"/>
      <c r="AK15" s="47"/>
      <c r="AL15" s="47"/>
      <c r="AM15" s="47"/>
      <c r="AN15" s="3">
        <v>3</v>
      </c>
      <c r="AO15" s="47">
        <v>1</v>
      </c>
      <c r="AP15" s="141"/>
      <c r="AQ15" s="64"/>
      <c r="AR15" s="64"/>
      <c r="AS15" s="64"/>
      <c r="AT15" s="142"/>
      <c r="AU15" s="143"/>
      <c r="AV15" s="140"/>
      <c r="AW15" s="43">
        <f>IFERROR(D15/C15,0)</f>
        <v>2.5</v>
      </c>
      <c r="AX15" s="22"/>
      <c r="AZ15" s="22"/>
      <c r="BA15" s="44"/>
      <c r="BB15" s="44"/>
    </row>
    <row r="16" spans="1:54" ht="15.75">
      <c r="A16" s="92">
        <v>8</v>
      </c>
      <c r="B16" s="45" t="s">
        <v>21</v>
      </c>
      <c r="C16" s="104">
        <f>COUNTA(H16,L16,F16,X16,AB16,AD16,Z16,AH16,AL16,AJ16,AP16,AR16,P16,T16,R16,V16,N16)</f>
        <v>7</v>
      </c>
      <c r="D16" s="105">
        <f>SUM(AR16+AN16+AJ16+AL16+AH16+Z16+AD16+X16+R16+T16+P16+J16+L16+H16+AB16+F16+V16)</f>
        <v>14</v>
      </c>
      <c r="E16" s="106">
        <f>SUM(I16+K16+M16+O16+Q16+U16+AO16+AQ16+AS16+Y16+AA16+AC16+AC91+AG16+AG16+AI16+AK16+AM16+AE16+W16+S16+G16)</f>
        <v>-10</v>
      </c>
      <c r="F16" s="116">
        <v>3</v>
      </c>
      <c r="G16" s="116">
        <v>8</v>
      </c>
      <c r="H16" s="71">
        <v>1</v>
      </c>
      <c r="I16" s="71">
        <v>-1</v>
      </c>
      <c r="J16" s="87"/>
      <c r="K16" s="71"/>
      <c r="L16" s="134"/>
      <c r="M16" s="135"/>
      <c r="N16" s="120"/>
      <c r="O16" s="130"/>
      <c r="P16" s="77">
        <v>1</v>
      </c>
      <c r="Q16" s="71">
        <v>-5</v>
      </c>
      <c r="R16" s="87"/>
      <c r="S16" s="36"/>
      <c r="T16" s="82">
        <v>3</v>
      </c>
      <c r="U16" s="112">
        <v>8</v>
      </c>
      <c r="V16" s="36">
        <v>1</v>
      </c>
      <c r="W16" s="82">
        <v>-3</v>
      </c>
      <c r="X16" s="71">
        <v>1</v>
      </c>
      <c r="Y16" s="71">
        <v>-8</v>
      </c>
      <c r="Z16" s="87"/>
      <c r="AA16" s="47"/>
      <c r="AB16" s="47"/>
      <c r="AC16" s="71"/>
      <c r="AD16" s="71">
        <v>1</v>
      </c>
      <c r="AE16" s="71">
        <v>-10</v>
      </c>
      <c r="AG16" s="71"/>
      <c r="AH16" s="71"/>
      <c r="AI16" s="71"/>
      <c r="AJ16" s="87"/>
      <c r="AK16" s="71"/>
      <c r="AL16" s="71"/>
      <c r="AM16" s="71"/>
      <c r="AN16" s="3">
        <v>3</v>
      </c>
      <c r="AO16" s="71">
        <v>1</v>
      </c>
      <c r="AP16" s="71"/>
      <c r="AQ16" s="61"/>
      <c r="AR16" s="61"/>
      <c r="AS16" s="61"/>
      <c r="AT16" s="75"/>
      <c r="AU16" s="20"/>
      <c r="AV16" s="20"/>
      <c r="AW16" s="43">
        <f>IFERROR(D16/C16,0)</f>
        <v>2</v>
      </c>
      <c r="AX16" s="45"/>
      <c r="AZ16" s="45"/>
      <c r="BA16" s="44"/>
      <c r="BB16" s="44"/>
    </row>
    <row r="17" spans="1:54" ht="15.75">
      <c r="A17" s="92">
        <v>9</v>
      </c>
      <c r="B17" s="16" t="s">
        <v>12</v>
      </c>
      <c r="C17" s="104">
        <f>COUNTA(H17,L17,F17,X17,AB17,AD17,Z17,AH17,AL17,AJ17,AP17,AR17,P17,T17,R17,V17,N17)</f>
        <v>4</v>
      </c>
      <c r="D17" s="105">
        <f>SUM(AR17+AN17+AJ17+AL17+AH17+Z17+AD17+X17+R17+T17+P17+J17+L17+H17+AB17+F17+V17)</f>
        <v>13</v>
      </c>
      <c r="E17" s="106">
        <f>SUM(I17+K17+M17+O17+Q17+U17+AO17+AQ17+AS17+Y17+AA17+AC17+AC92+AG17+AG17+AI17+AK17+AM17+AE17+W17+S17+G17)</f>
        <v>17</v>
      </c>
      <c r="F17" s="17"/>
      <c r="G17" s="17"/>
      <c r="H17" s="47">
        <v>1</v>
      </c>
      <c r="I17" s="47">
        <v>-1</v>
      </c>
      <c r="J17" s="86"/>
      <c r="K17" s="47"/>
      <c r="L17" s="128"/>
      <c r="M17" s="129"/>
      <c r="N17" s="120"/>
      <c r="O17" s="130"/>
      <c r="P17" s="77">
        <v>3</v>
      </c>
      <c r="Q17" s="47">
        <v>7</v>
      </c>
      <c r="R17" s="86"/>
      <c r="S17" s="36"/>
      <c r="T17" s="81"/>
      <c r="U17" s="110"/>
      <c r="V17" s="36"/>
      <c r="W17" s="81"/>
      <c r="X17" s="47"/>
      <c r="Y17" s="47"/>
      <c r="Z17" s="86"/>
      <c r="AA17" s="47"/>
      <c r="AB17" s="100">
        <v>3</v>
      </c>
      <c r="AC17" s="47">
        <v>3</v>
      </c>
      <c r="AD17" s="47">
        <v>3</v>
      </c>
      <c r="AE17" s="47">
        <v>7</v>
      </c>
      <c r="AG17" s="47"/>
      <c r="AH17" s="47"/>
      <c r="AI17" s="47"/>
      <c r="AJ17" s="86"/>
      <c r="AK17" s="47"/>
      <c r="AL17" s="47"/>
      <c r="AM17" s="47"/>
      <c r="AN17" s="3">
        <v>3</v>
      </c>
      <c r="AO17" s="47">
        <v>1</v>
      </c>
      <c r="AP17" s="47"/>
      <c r="AQ17" s="18"/>
      <c r="AR17" s="18"/>
      <c r="AS17" s="36"/>
      <c r="AT17" s="19"/>
      <c r="AU17" s="20"/>
      <c r="AV17" s="20"/>
      <c r="AW17" s="15">
        <f>IFERROR(D17/C17,0)</f>
        <v>3.25</v>
      </c>
      <c r="AX17" s="16"/>
      <c r="AZ17" s="16"/>
      <c r="BA17" s="44"/>
      <c r="BB17" s="44"/>
    </row>
    <row r="18" spans="1:54" ht="15.75">
      <c r="A18" s="92">
        <v>10</v>
      </c>
      <c r="B18" s="16" t="s">
        <v>29</v>
      </c>
      <c r="C18" s="104">
        <f>COUNTA(H18,L18,F18,X18,AB18,AD18,Z18,AH18,AL18,AJ18,AP18,AR18,P18,T18,R18,V18,N18)</f>
        <v>7</v>
      </c>
      <c r="D18" s="105">
        <f>SUM(AR18+AN18+AJ18+AL18+AH18+Z18+AD18+X18+R18+T18+P18+J18+L18+H18+AB18+F18+V18)</f>
        <v>11</v>
      </c>
      <c r="E18" s="106">
        <f>SUM(I18+K18+M18+O18+Q18+U18+AO18+AQ18+AS18+Y18+AA18+AC18+AC93+AG18+AG18+AI18+AK18+AM18+AE18+W18+S18+G18)</f>
        <v>-30</v>
      </c>
      <c r="F18" s="98">
        <v>1</v>
      </c>
      <c r="G18" s="98">
        <v>-8</v>
      </c>
      <c r="H18" s="48"/>
      <c r="I18" s="48"/>
      <c r="J18" s="85"/>
      <c r="K18" s="48"/>
      <c r="L18" s="131"/>
      <c r="M18" s="132"/>
      <c r="N18" s="120"/>
      <c r="O18" s="130"/>
      <c r="P18" s="77">
        <v>1</v>
      </c>
      <c r="Q18" s="47">
        <v>-7</v>
      </c>
      <c r="R18" s="85"/>
      <c r="S18" s="36"/>
      <c r="T18" s="83">
        <v>1</v>
      </c>
      <c r="U18" s="111">
        <v>-8</v>
      </c>
      <c r="V18" s="36">
        <v>1</v>
      </c>
      <c r="W18" s="83">
        <v>-9</v>
      </c>
      <c r="X18" s="48">
        <v>3</v>
      </c>
      <c r="Y18" s="48">
        <v>6</v>
      </c>
      <c r="Z18" s="85"/>
      <c r="AA18" s="47"/>
      <c r="AB18" s="47">
        <v>3</v>
      </c>
      <c r="AC18" s="47">
        <v>4</v>
      </c>
      <c r="AD18" s="48"/>
      <c r="AE18" s="48"/>
      <c r="AG18" s="48"/>
      <c r="AH18" s="48"/>
      <c r="AI18" s="48"/>
      <c r="AJ18" s="85"/>
      <c r="AK18" s="48"/>
      <c r="AL18" s="48">
        <v>1</v>
      </c>
      <c r="AM18" s="48">
        <v>-8</v>
      </c>
      <c r="AO18" s="48"/>
      <c r="AP18" s="48"/>
      <c r="AQ18" s="9"/>
      <c r="AR18" s="9"/>
      <c r="AS18" s="9"/>
      <c r="AT18" s="19"/>
      <c r="AU18" s="20"/>
      <c r="AV18" s="20"/>
      <c r="AW18" s="15">
        <f>IFERROR(D18/C18,0)</f>
        <v>1.5714285714285714</v>
      </c>
      <c r="AX18" s="16"/>
      <c r="AZ18" s="16"/>
      <c r="BA18" s="44"/>
      <c r="BB18" s="44"/>
    </row>
    <row r="19" spans="1:54" ht="15.75">
      <c r="A19" s="92">
        <v>11</v>
      </c>
      <c r="B19" s="16" t="s">
        <v>18</v>
      </c>
      <c r="C19" s="104">
        <f>COUNTA(H19,L19,F19,X19,AB19,AD19,Z19,AH19,AL19,AJ19,AP19,AR19,P19,T19,R19,V19,N19)</f>
        <v>4</v>
      </c>
      <c r="D19" s="105">
        <f>SUM(AR19+AN19+AJ19+AL19+AH19+Z19+AD19+X19+R19+T19+P19+J19+L19+H19+AB19+F19+V19)</f>
        <v>8</v>
      </c>
      <c r="E19" s="106">
        <f>SUM(I19+K19+M19+O19+Q19+U19+AO19+AQ19+AS19+Y19+AA19+AC19+AC94+AG19+AG19+AI19+AK19+AM19+AE19+W19+S19+G19)</f>
        <v>-3</v>
      </c>
      <c r="F19" s="98"/>
      <c r="G19" s="98"/>
      <c r="H19" s="48">
        <v>3</v>
      </c>
      <c r="I19" s="48">
        <v>7</v>
      </c>
      <c r="J19" s="85"/>
      <c r="K19" s="48"/>
      <c r="L19" s="131"/>
      <c r="M19" s="132"/>
      <c r="N19" s="120"/>
      <c r="O19" s="130"/>
      <c r="P19" s="47"/>
      <c r="Q19" s="48"/>
      <c r="R19" s="85"/>
      <c r="S19" s="36"/>
      <c r="T19" s="83"/>
      <c r="U19" s="111"/>
      <c r="V19" s="36">
        <v>3</v>
      </c>
      <c r="W19" s="83">
        <v>3</v>
      </c>
      <c r="X19" s="48"/>
      <c r="Y19" s="48"/>
      <c r="Z19" s="85"/>
      <c r="AA19" s="47"/>
      <c r="AB19" s="48">
        <v>1</v>
      </c>
      <c r="AC19" s="48">
        <v>-3</v>
      </c>
      <c r="AD19" s="48">
        <v>1</v>
      </c>
      <c r="AE19" s="48">
        <v>-10</v>
      </c>
      <c r="AG19" s="48"/>
      <c r="AH19" s="48"/>
      <c r="AI19" s="48"/>
      <c r="AJ19" s="85"/>
      <c r="AK19" s="48"/>
      <c r="AL19" s="48"/>
      <c r="AM19" s="48"/>
      <c r="AO19" s="48"/>
      <c r="AP19" s="48"/>
      <c r="AQ19" s="9"/>
      <c r="AR19" s="9"/>
      <c r="AS19" s="9"/>
      <c r="AT19" s="19"/>
      <c r="AU19" s="20"/>
      <c r="AV19" s="20"/>
      <c r="AW19" s="15">
        <f>IFERROR(D19/C19,0)</f>
        <v>2</v>
      </c>
      <c r="AX19" s="16"/>
      <c r="AZ19" s="16"/>
      <c r="BA19" s="44"/>
      <c r="BB19" s="44"/>
    </row>
    <row r="20" spans="1:54" ht="15.75">
      <c r="A20" s="92">
        <v>12</v>
      </c>
      <c r="B20" s="16" t="s">
        <v>32</v>
      </c>
      <c r="C20" s="104">
        <f>COUNTA(H20,L20,F20,X20,AB20,AD20,Z20,AH20,AL20,AJ20,AP20,AR20,P20,T20,R20,V20,N20)</f>
        <v>3</v>
      </c>
      <c r="D20" s="105">
        <f>SUM(AR20+AN20+AJ20+AL20+AH20+Z20+AD20+X20+R20+T20+P20+J20+L20+H20+AB20+F20+V20)</f>
        <v>7</v>
      </c>
      <c r="E20" s="106">
        <f>SUM(I20+K20+M20+O20+Q20+U20+AO20+AQ20+AS20+Y20+AA20+AC20+AC95+AG20+AG20+AI20+AK20+AM20+AE20+W20+S20+G20)</f>
        <v>8</v>
      </c>
      <c r="F20" s="98">
        <v>3</v>
      </c>
      <c r="G20" s="98">
        <v>8</v>
      </c>
      <c r="H20" s="48">
        <v>1</v>
      </c>
      <c r="I20" s="48">
        <v>-7</v>
      </c>
      <c r="J20" s="85"/>
      <c r="K20" s="48"/>
      <c r="L20" s="131"/>
      <c r="M20" s="132"/>
      <c r="N20" s="120"/>
      <c r="O20" s="130"/>
      <c r="P20" s="47">
        <v>3</v>
      </c>
      <c r="Q20" s="48">
        <v>7</v>
      </c>
      <c r="R20" s="85"/>
      <c r="S20" s="36"/>
      <c r="T20" s="83"/>
      <c r="U20" s="111"/>
      <c r="V20" s="36"/>
      <c r="W20" s="83"/>
      <c r="X20" s="48"/>
      <c r="Y20" s="48"/>
      <c r="Z20" s="85"/>
      <c r="AA20" s="47"/>
      <c r="AB20" s="48"/>
      <c r="AC20" s="48"/>
      <c r="AD20" s="48"/>
      <c r="AE20" s="48"/>
      <c r="AG20" s="48"/>
      <c r="AH20" s="48"/>
      <c r="AI20" s="48"/>
      <c r="AJ20" s="85"/>
      <c r="AK20" s="48"/>
      <c r="AL20" s="48"/>
      <c r="AM20" s="48"/>
      <c r="AO20" s="48"/>
      <c r="AP20" s="48"/>
      <c r="AQ20" s="9"/>
      <c r="AR20" s="9"/>
      <c r="AS20" s="9"/>
      <c r="AT20" s="19"/>
      <c r="AU20" s="20"/>
      <c r="AV20" s="20"/>
      <c r="AW20" s="15">
        <f>IFERROR(D20/C20,0)</f>
        <v>2.3333333333333335</v>
      </c>
      <c r="AX20" s="16"/>
      <c r="AZ20" s="16"/>
      <c r="BA20" s="44"/>
      <c r="BB20" s="44"/>
    </row>
    <row r="21" spans="1:54" ht="15.75">
      <c r="A21" s="92">
        <v>13</v>
      </c>
      <c r="B21" s="16" t="s">
        <v>22</v>
      </c>
      <c r="C21" s="104">
        <f>COUNTA(H21,L21,F21,X21,AB21,AD21,Z21,AH21,AL21,AJ21,AP21,AR21,P21,T21,R21,V21,N21)</f>
        <v>3</v>
      </c>
      <c r="D21" s="105">
        <f>SUM(AR21+AN21+AJ21+AL21+AH21+Z21+AD21+X21+R21+T21+P21+J21+L21+H21+AB21+F21+V21)</f>
        <v>6</v>
      </c>
      <c r="E21" s="106">
        <f>SUM(I21+K21+M21+O21+Q21+U21+AO21+AQ21+AS21+Y21+AA21+AC21+AC96+AG21+AG21+AI21+AK21+AM21+AE21+W21+S21+G21)</f>
        <v>-7</v>
      </c>
      <c r="F21" s="98"/>
      <c r="G21" s="98"/>
      <c r="H21" s="48">
        <v>3</v>
      </c>
      <c r="I21" s="48">
        <v>1</v>
      </c>
      <c r="J21" s="85"/>
      <c r="K21" s="48"/>
      <c r="L21" s="131"/>
      <c r="M21" s="132"/>
      <c r="N21" s="120"/>
      <c r="O21" s="130"/>
      <c r="P21" s="77"/>
      <c r="Q21" s="48"/>
      <c r="R21" s="85"/>
      <c r="S21" s="36"/>
      <c r="T21" s="83"/>
      <c r="U21" s="111"/>
      <c r="V21" s="36">
        <v>1</v>
      </c>
      <c r="W21" s="83">
        <v>-3</v>
      </c>
      <c r="X21" s="48"/>
      <c r="Y21" s="48"/>
      <c r="Z21" s="85"/>
      <c r="AA21" s="47"/>
      <c r="AB21" s="48">
        <v>1</v>
      </c>
      <c r="AC21" s="48">
        <v>-4</v>
      </c>
      <c r="AD21" s="48"/>
      <c r="AE21" s="48"/>
      <c r="AG21" s="48"/>
      <c r="AH21" s="48"/>
      <c r="AI21" s="48"/>
      <c r="AJ21" s="85"/>
      <c r="AK21" s="48"/>
      <c r="AL21" s="48"/>
      <c r="AM21" s="48"/>
      <c r="AN21" s="3">
        <v>1</v>
      </c>
      <c r="AO21" s="48">
        <v>-1</v>
      </c>
      <c r="AP21" s="48"/>
      <c r="AQ21" s="9"/>
      <c r="AR21" s="9"/>
      <c r="AS21" s="9"/>
      <c r="AT21" s="19"/>
      <c r="AU21" s="20"/>
      <c r="AV21" s="20"/>
      <c r="AW21" s="15">
        <f>IFERROR(D21/C21,0)</f>
        <v>2</v>
      </c>
      <c r="AX21" s="59"/>
      <c r="AZ21" s="16"/>
      <c r="BA21" s="44"/>
      <c r="BB21" s="44"/>
    </row>
    <row r="22" spans="1:54" ht="15.75">
      <c r="A22" s="92">
        <v>14</v>
      </c>
      <c r="B22" s="16" t="s">
        <v>16</v>
      </c>
      <c r="C22" s="104">
        <f>COUNTA(H22,L22,F22,X22,AB22,AD22,Z22,AH22,AL22,AJ22,AP22,AR22,P22,T22,R22,V22,N22)</f>
        <v>2</v>
      </c>
      <c r="D22" s="105">
        <f>SUM(AR22+AN22+AJ22+AL22+AH22+Z22+AD22+X22+R22+T22+P22+J22+L22+H22+AB22+F22+V22)</f>
        <v>5</v>
      </c>
      <c r="E22" s="106">
        <f>SUM(I22+K22+M22+O22+Q22+U22+AO22+AQ22+AS22+Y22+AA22+AC22+AC97+AG22+AG22+AI22+AK22+AM22+AE22+W22+S22+G22)</f>
        <v>2</v>
      </c>
      <c r="F22" s="98"/>
      <c r="G22" s="98"/>
      <c r="H22" s="48">
        <v>1</v>
      </c>
      <c r="I22" s="48">
        <v>-2</v>
      </c>
      <c r="J22" s="85"/>
      <c r="K22" s="48"/>
      <c r="L22" s="131"/>
      <c r="M22" s="132"/>
      <c r="N22" s="120"/>
      <c r="O22" s="130"/>
      <c r="P22" s="77">
        <v>3</v>
      </c>
      <c r="Q22" s="48">
        <v>5</v>
      </c>
      <c r="R22" s="85"/>
      <c r="S22" s="36"/>
      <c r="T22" s="83"/>
      <c r="U22" s="111"/>
      <c r="V22" s="36"/>
      <c r="W22" s="83"/>
      <c r="X22" s="48"/>
      <c r="Y22" s="48"/>
      <c r="Z22" s="85"/>
      <c r="AA22" s="47"/>
      <c r="AB22" s="48"/>
      <c r="AC22" s="48"/>
      <c r="AD22" s="48"/>
      <c r="AE22" s="48"/>
      <c r="AG22" s="48"/>
      <c r="AH22" s="48"/>
      <c r="AI22" s="48"/>
      <c r="AJ22" s="85"/>
      <c r="AK22" s="48"/>
      <c r="AL22" s="48"/>
      <c r="AM22" s="48"/>
      <c r="AN22" s="3">
        <v>1</v>
      </c>
      <c r="AO22" s="48">
        <v>-1</v>
      </c>
      <c r="AP22" s="48"/>
      <c r="AQ22" s="9"/>
      <c r="AR22" s="9"/>
      <c r="AS22" s="9"/>
      <c r="AT22" s="19"/>
      <c r="AU22" s="20"/>
      <c r="AV22" s="20"/>
      <c r="AW22" s="15">
        <f>IFERROR(D22/C22,0)</f>
        <v>2.5</v>
      </c>
      <c r="AX22" s="16"/>
      <c r="AZ22" s="16"/>
      <c r="BA22" s="44"/>
      <c r="BB22" s="44"/>
    </row>
    <row r="23" spans="1:54" ht="15.75">
      <c r="A23" s="92">
        <v>15</v>
      </c>
      <c r="B23" s="107" t="s">
        <v>8</v>
      </c>
      <c r="C23" s="104">
        <f>COUNTA(H23,L23,F23,X23,AB23,AD23,Z23,AH23,AL23,AJ23,AP23,AR23,P23,T23,R23,V23,N23)</f>
        <v>3</v>
      </c>
      <c r="D23" s="105">
        <f>SUM(AR23+AN23+AJ23+AL23+AH23+Z23+AD23+X23+R23+T23+P23+J23+L23+H23+AB23+F23+V23)</f>
        <v>5</v>
      </c>
      <c r="E23" s="106">
        <f>SUM(I23+K23+M23+O23+Q23+U23+AO23+AQ23+AS23+Y23+AA23+AC23+AC98+AG23+AG23+AI23+AK23+AM23+AE23+W23+S23+G23)</f>
        <v>-7</v>
      </c>
      <c r="F23" s="137"/>
      <c r="G23" s="137"/>
      <c r="H23" s="48"/>
      <c r="I23" s="48"/>
      <c r="J23" s="85"/>
      <c r="K23" s="48"/>
      <c r="L23" s="131"/>
      <c r="M23" s="132"/>
      <c r="N23" s="120"/>
      <c r="O23" s="130"/>
      <c r="P23" s="47"/>
      <c r="Q23" s="48"/>
      <c r="R23" s="85"/>
      <c r="S23" s="36"/>
      <c r="T23" s="83">
        <v>1</v>
      </c>
      <c r="U23" s="111">
        <v>-10</v>
      </c>
      <c r="V23" s="36">
        <v>3</v>
      </c>
      <c r="W23" s="83">
        <v>9</v>
      </c>
      <c r="X23" s="48">
        <v>1</v>
      </c>
      <c r="Y23" s="48">
        <v>-6</v>
      </c>
      <c r="Z23" s="85"/>
      <c r="AA23" s="47"/>
      <c r="AB23" s="48"/>
      <c r="AC23" s="48"/>
      <c r="AD23" s="48"/>
      <c r="AE23" s="48"/>
      <c r="AG23" s="48"/>
      <c r="AH23" s="48"/>
      <c r="AI23" s="48"/>
      <c r="AJ23" s="85"/>
      <c r="AK23" s="48"/>
      <c r="AL23" s="48"/>
      <c r="AM23" s="48"/>
      <c r="AO23" s="48"/>
      <c r="AP23" s="48"/>
      <c r="AQ23" s="9"/>
      <c r="AR23" s="9"/>
      <c r="AS23" s="9"/>
      <c r="AT23" s="19"/>
      <c r="AU23" s="20"/>
      <c r="AV23" s="20"/>
      <c r="AW23" s="15">
        <f>IFERROR(D23/C23,0)</f>
        <v>1.6666666666666667</v>
      </c>
      <c r="AX23" s="16"/>
      <c r="AZ23" s="16"/>
      <c r="BA23" s="44"/>
      <c r="BB23" s="44"/>
    </row>
    <row r="24" spans="1:54" ht="15.75">
      <c r="A24" s="92">
        <v>16</v>
      </c>
      <c r="B24" s="16" t="s">
        <v>27</v>
      </c>
      <c r="C24" s="104">
        <f>COUNTA(H24,L24,F24,X24,AB24,AD24,Z24,AH24,AL24,AJ24,AP24,AR24,P24,T24,R24,V24,N24)</f>
        <v>2</v>
      </c>
      <c r="D24" s="105">
        <f>SUM(AR24+AN24+AJ24+AL24+AH24+Z24+AD24+X24+R24+T24+P24+J24+L24+H24+AB24+F24+V24)</f>
        <v>4</v>
      </c>
      <c r="E24" s="106">
        <f>SUM(I24+K24+M24+O24+Q24+U24+AO24+AQ24+AS24+Y24+AA24+AC24+AC99+AG24+AG24+AI24+AK24+AM24+AE24+W24+S24+G24)</f>
        <v>1</v>
      </c>
      <c r="F24" s="98">
        <v>3</v>
      </c>
      <c r="G24" s="98">
        <v>8</v>
      </c>
      <c r="H24" s="48"/>
      <c r="I24" s="48"/>
      <c r="J24" s="85"/>
      <c r="K24" s="48"/>
      <c r="L24" s="131"/>
      <c r="M24" s="132"/>
      <c r="N24" s="120"/>
      <c r="O24" s="130"/>
      <c r="P24" s="77">
        <v>1</v>
      </c>
      <c r="Q24" s="48">
        <v>-7</v>
      </c>
      <c r="R24" s="85"/>
      <c r="S24" s="36"/>
      <c r="T24" s="83"/>
      <c r="U24" s="111"/>
      <c r="V24" s="36"/>
      <c r="W24" s="83"/>
      <c r="X24" s="48"/>
      <c r="Y24" s="48"/>
      <c r="Z24" s="85"/>
      <c r="AA24" s="47"/>
      <c r="AB24" s="48"/>
      <c r="AC24" s="48"/>
      <c r="AD24" s="48"/>
      <c r="AE24" s="48"/>
      <c r="AG24" s="48"/>
      <c r="AH24" s="48"/>
      <c r="AI24" s="48"/>
      <c r="AJ24" s="85"/>
      <c r="AK24" s="48"/>
      <c r="AL24" s="48"/>
      <c r="AM24" s="48"/>
      <c r="AO24" s="48"/>
      <c r="AP24" s="48"/>
      <c r="AQ24" s="9"/>
      <c r="AR24" s="9"/>
      <c r="AS24" s="9"/>
      <c r="AT24" s="19"/>
      <c r="AU24" s="20"/>
      <c r="AV24" s="20"/>
      <c r="AW24" s="15">
        <f>IFERROR(D24/C24,0)</f>
        <v>2</v>
      </c>
      <c r="AX24" s="55"/>
      <c r="AZ24" s="16"/>
      <c r="BA24" s="44"/>
      <c r="BB24" s="44"/>
    </row>
    <row r="25" spans="1:54" ht="15.75">
      <c r="A25" s="92">
        <v>17</v>
      </c>
      <c r="B25" s="16" t="s">
        <v>20</v>
      </c>
      <c r="C25" s="104">
        <f>COUNTA(H25,L25,F25,X25,AB25,AD25,Z25,AH25,AL25,AJ25,AP25,AR25,P25,T25,R25,V25,N25)</f>
        <v>4</v>
      </c>
      <c r="D25" s="105">
        <f>SUM(AR25+AN25+AJ25+AL25+AH25+Z25+AD25+X25+R25+T25+P25+J25+L25+H25+AB25+F25+V25)</f>
        <v>4</v>
      </c>
      <c r="E25" s="106">
        <f>SUM(I25+K25+M25+O25+Q25+U25+AO25+AQ25+AS25+Y25+AA25+AC25+AC100+AG25+AG25+AI25+AK25+AM25+AE25+W25+S25+G25)</f>
        <v>-35</v>
      </c>
      <c r="F25" s="98"/>
      <c r="G25" s="98"/>
      <c r="H25" s="48"/>
      <c r="I25" s="48"/>
      <c r="J25" s="85"/>
      <c r="K25" s="48"/>
      <c r="L25" s="131"/>
      <c r="M25" s="132"/>
      <c r="N25" s="120"/>
      <c r="O25" s="130"/>
      <c r="P25" s="47"/>
      <c r="Q25" s="91"/>
      <c r="R25" s="85"/>
      <c r="S25" s="36"/>
      <c r="T25" s="83">
        <v>1</v>
      </c>
      <c r="U25" s="111">
        <v>-10</v>
      </c>
      <c r="V25" s="36">
        <v>1</v>
      </c>
      <c r="W25" s="83">
        <v>-9</v>
      </c>
      <c r="X25" s="48"/>
      <c r="Y25" s="48"/>
      <c r="Z25" s="85"/>
      <c r="AA25" s="47"/>
      <c r="AB25" s="48"/>
      <c r="AC25" s="48"/>
      <c r="AD25" s="48">
        <v>1</v>
      </c>
      <c r="AE25" s="48">
        <v>-7</v>
      </c>
      <c r="AG25" s="48"/>
      <c r="AH25" s="48"/>
      <c r="AI25" s="48"/>
      <c r="AJ25" s="85"/>
      <c r="AK25" s="48"/>
      <c r="AL25" s="48">
        <v>1</v>
      </c>
      <c r="AM25" s="48">
        <v>-9</v>
      </c>
      <c r="AO25" s="48"/>
      <c r="AP25" s="48"/>
      <c r="AQ25" s="9"/>
      <c r="AR25" s="9"/>
      <c r="AS25" s="9"/>
      <c r="AT25" s="19"/>
      <c r="AU25" s="20"/>
      <c r="AV25" s="20"/>
      <c r="AW25" s="15">
        <f>IFERROR(D25/C25,0)</f>
        <v>1</v>
      </c>
      <c r="AX25" s="16"/>
      <c r="AZ25" s="16"/>
      <c r="BA25" s="44"/>
      <c r="BB25" s="44"/>
    </row>
    <row r="26" spans="1:54" ht="15.75">
      <c r="A26" s="92">
        <v>18</v>
      </c>
      <c r="B26" s="16" t="s">
        <v>13</v>
      </c>
      <c r="C26" s="104">
        <f>COUNTA(H26,L26,F26,X26,AB26,AD26,Z26,AH26,AL26,AJ26,AP26,AR26,P26,T26,R26,V26,N26)</f>
        <v>3</v>
      </c>
      <c r="D26" s="105">
        <f>SUM(AR26+AN26+AJ26+AL26+AH26+Z26+AD26+X26+R26+T26+P26+J26+L26+H26+AB26+F26+V26)</f>
        <v>3</v>
      </c>
      <c r="E26" s="106">
        <f>SUM(I26+K26+M26+O26+Q26+U26+AO26+AQ26+AS26+Y26+AA26+AC26+AC101+AG26+AG26+AI26+AK26+AM26+AE26+W26+S26+G26)</f>
        <v>-25</v>
      </c>
      <c r="F26" s="98"/>
      <c r="G26" s="98"/>
      <c r="H26" s="48">
        <v>1</v>
      </c>
      <c r="I26" s="48">
        <v>-7</v>
      </c>
      <c r="J26" s="85"/>
      <c r="K26" s="48"/>
      <c r="L26" s="131"/>
      <c r="M26" s="132"/>
      <c r="N26" s="120"/>
      <c r="O26" s="130"/>
      <c r="P26" s="77">
        <v>1</v>
      </c>
      <c r="Q26" s="48">
        <v>-11</v>
      </c>
      <c r="R26" s="85"/>
      <c r="S26" s="47"/>
      <c r="T26" s="83"/>
      <c r="U26" s="111"/>
      <c r="V26" s="36"/>
      <c r="W26" s="83"/>
      <c r="X26" s="48"/>
      <c r="Y26" s="48"/>
      <c r="Z26" s="85"/>
      <c r="AA26" s="47"/>
      <c r="AB26" s="48"/>
      <c r="AC26" s="48"/>
      <c r="AD26" s="48">
        <v>1</v>
      </c>
      <c r="AE26" s="48">
        <v>-7</v>
      </c>
      <c r="AG26" s="48"/>
      <c r="AH26" s="48"/>
      <c r="AI26" s="48"/>
      <c r="AJ26" s="85"/>
      <c r="AK26" s="48"/>
      <c r="AL26" s="48"/>
      <c r="AM26" s="48"/>
      <c r="AO26" s="48"/>
      <c r="AP26" s="48"/>
      <c r="AQ26" s="9"/>
      <c r="AR26" s="9"/>
      <c r="AS26" s="9"/>
      <c r="AT26" s="19"/>
      <c r="AU26" s="20"/>
      <c r="AV26" s="20"/>
      <c r="AW26" s="15">
        <f>IFERROR(D26/C26,0)</f>
        <v>1</v>
      </c>
      <c r="AX26" s="16"/>
      <c r="AZ26" s="16"/>
      <c r="BA26" s="44"/>
      <c r="BB26" s="44"/>
    </row>
    <row r="27" spans="1:54" ht="15.75">
      <c r="A27" s="92">
        <v>19</v>
      </c>
      <c r="B27" s="16" t="s">
        <v>17</v>
      </c>
      <c r="C27" s="104">
        <f>COUNTA(H27,L27,F27,X27,AB27,AD27,Z27,AH27,AL27,AJ27,AP27,AR27,P27,T27,R27,V27,N27)</f>
        <v>1</v>
      </c>
      <c r="D27" s="105">
        <f>SUM(AR27+AN27+AJ27+AL27+AH27+Z27+AD27+X27+R27+T27+P27+J27+L27+H27+AB27+F27+V27)</f>
        <v>2</v>
      </c>
      <c r="E27" s="106">
        <f>SUM(I27+K27+M27+O27+Q27+U27+AO27+AQ27+AS27+Y27+AA27+AC27+AC102+AG27+AG27+AI27+AK27+AM27+AE27+W27+S27+G27)</f>
        <v>-4</v>
      </c>
      <c r="F27" s="98"/>
      <c r="G27" s="98"/>
      <c r="H27" s="48"/>
      <c r="I27" s="48"/>
      <c r="J27" s="85"/>
      <c r="K27" s="48"/>
      <c r="L27" s="131"/>
      <c r="M27" s="132"/>
      <c r="N27" s="120"/>
      <c r="O27" s="130"/>
      <c r="P27" s="77"/>
      <c r="Q27" s="48"/>
      <c r="R27" s="85"/>
      <c r="S27" s="36"/>
      <c r="T27" s="83"/>
      <c r="U27" s="111"/>
      <c r="V27" s="36">
        <v>1</v>
      </c>
      <c r="W27" s="83">
        <v>-3</v>
      </c>
      <c r="X27" s="48"/>
      <c r="Y27" s="48"/>
      <c r="Z27" s="85"/>
      <c r="AA27" s="47"/>
      <c r="AB27" s="48"/>
      <c r="AC27" s="48"/>
      <c r="AD27" s="48"/>
      <c r="AE27" s="48"/>
      <c r="AG27" s="48"/>
      <c r="AH27" s="48"/>
      <c r="AI27" s="48"/>
      <c r="AJ27" s="85"/>
      <c r="AK27" s="48"/>
      <c r="AL27" s="48"/>
      <c r="AM27" s="48"/>
      <c r="AN27" s="3">
        <v>1</v>
      </c>
      <c r="AO27" s="48">
        <v>-1</v>
      </c>
      <c r="AP27" s="48"/>
      <c r="AQ27" s="9"/>
      <c r="AR27" s="9"/>
      <c r="AS27" s="9"/>
      <c r="AT27" s="19"/>
      <c r="AU27" s="20"/>
      <c r="AV27" s="20"/>
      <c r="AW27" s="15">
        <f>IFERROR(D27/C27,0)</f>
        <v>2</v>
      </c>
      <c r="AX27" s="16"/>
      <c r="AZ27" s="16"/>
      <c r="BA27" s="44"/>
      <c r="BB27" s="44"/>
    </row>
    <row r="28" spans="1:54" ht="15.75">
      <c r="A28" s="92">
        <f>A27+1</f>
        <v>20</v>
      </c>
      <c r="B28" s="16" t="s">
        <v>24</v>
      </c>
      <c r="C28" s="104">
        <f>COUNTA(H28,L28,F28,X28,AB28,AD28,Z28,AH28,AL28,AJ28,AP28,AR28,P28,T28,R28,V28,N28)</f>
        <v>1</v>
      </c>
      <c r="D28" s="105">
        <f>SUM(AR28+AN28+AJ28+AL28+AH28+Z28+AD28+X28+R28+T28+P28+J28+L28+H28+AB28+F28+V28)</f>
        <v>1</v>
      </c>
      <c r="E28" s="106">
        <f>SUM(I28+K28+M28+O28+Q28+U28+AO28+AQ28+AS28+Y28+AA28+AC28+AC103+AG28+AG28+AI28+AK28+AM28+AE28+W28+S28+G28)</f>
        <v>-7</v>
      </c>
      <c r="F28" s="98"/>
      <c r="G28" s="98"/>
      <c r="H28" s="48"/>
      <c r="I28" s="48"/>
      <c r="J28" s="85"/>
      <c r="K28" s="48"/>
      <c r="L28" s="131"/>
      <c r="M28" s="132"/>
      <c r="N28" s="120"/>
      <c r="O28" s="130"/>
      <c r="P28" s="47"/>
      <c r="Q28" s="48"/>
      <c r="R28" s="85"/>
      <c r="S28" s="36"/>
      <c r="T28" s="83"/>
      <c r="U28" s="111"/>
      <c r="V28" s="36"/>
      <c r="W28" s="83"/>
      <c r="X28" s="48"/>
      <c r="Y28" s="48"/>
      <c r="Z28" s="85"/>
      <c r="AA28" s="47"/>
      <c r="AB28" s="48"/>
      <c r="AC28" s="48"/>
      <c r="AD28" s="48">
        <v>1</v>
      </c>
      <c r="AE28" s="48">
        <v>-7</v>
      </c>
      <c r="AG28" s="48"/>
      <c r="AH28" s="48"/>
      <c r="AI28" s="48"/>
      <c r="AJ28" s="85"/>
      <c r="AK28" s="48"/>
      <c r="AL28" s="48"/>
      <c r="AM28" s="48"/>
      <c r="AO28" s="48"/>
      <c r="AP28" s="48"/>
      <c r="AQ28" s="9"/>
      <c r="AR28" s="9"/>
      <c r="AS28" s="9"/>
      <c r="AT28" s="19"/>
      <c r="AU28" s="20"/>
      <c r="AV28" s="20"/>
      <c r="AW28" s="15">
        <f>IFERROR(D28/C28,0)</f>
        <v>1</v>
      </c>
      <c r="AX28" s="16"/>
      <c r="AZ28" s="16"/>
      <c r="BA28" s="44"/>
      <c r="BB28" s="44"/>
    </row>
    <row r="29" spans="1:54" ht="15.75">
      <c r="A29" s="92">
        <f>A28+1</f>
        <v>21</v>
      </c>
      <c r="B29" s="16" t="s">
        <v>28</v>
      </c>
      <c r="C29" s="104">
        <f>COUNTA(H29,L29,F29,X29,AB29,AD29,Z29,AH29,AL29,AJ29,AP29,AR29,P29,T29,R29,V29,N29)</f>
        <v>0</v>
      </c>
      <c r="D29" s="105">
        <f>SUM(AR29+AN29+AJ29+AL29+AH29+Z29+AD29+X29+R29+T29+P29+J29+L29+H29+AB29+F29+V29)</f>
        <v>0</v>
      </c>
      <c r="E29" s="106">
        <f>SUM(I29+K29+M29+O29+Q29+U29+AO29+AQ29+AS29+Y29+AA29+AC29+AC104+AG29+AG29+AI29+AK29+AM29+AE29+W29+S29+G29)</f>
        <v>0</v>
      </c>
      <c r="F29" s="98"/>
      <c r="G29" s="98"/>
      <c r="H29" s="9"/>
      <c r="I29" s="9"/>
      <c r="J29" s="85"/>
      <c r="K29" s="9"/>
      <c r="L29" s="136"/>
      <c r="M29" s="132"/>
      <c r="N29" s="120"/>
      <c r="O29" s="130"/>
      <c r="P29" s="47"/>
      <c r="Q29" s="48"/>
      <c r="R29" s="85"/>
      <c r="S29" s="47"/>
      <c r="T29" s="83"/>
      <c r="U29" s="111"/>
      <c r="V29" s="36"/>
      <c r="W29" s="83"/>
      <c r="X29" s="48"/>
      <c r="Y29" s="9"/>
      <c r="Z29" s="89"/>
      <c r="AA29" s="18"/>
      <c r="AB29" s="9"/>
      <c r="AC29" s="9"/>
      <c r="AD29" s="9"/>
      <c r="AE29" s="9"/>
      <c r="AG29" s="9"/>
      <c r="AH29" s="9"/>
      <c r="AI29" s="9"/>
      <c r="AJ29" s="89"/>
      <c r="AK29" s="9"/>
      <c r="AL29" s="9"/>
      <c r="AM29" s="9"/>
      <c r="AO29" s="9"/>
      <c r="AP29" s="9"/>
      <c r="AQ29" s="9"/>
      <c r="AR29" s="9"/>
      <c r="AS29" s="9"/>
      <c r="AT29" s="19"/>
      <c r="AU29" s="20"/>
      <c r="AV29" s="20"/>
      <c r="AW29" s="15">
        <f>IFERROR(D29/C29,0)</f>
        <v>0</v>
      </c>
      <c r="AX29" s="16"/>
      <c r="AZ29" s="16"/>
      <c r="BA29" s="44"/>
      <c r="BB29" s="44"/>
    </row>
    <row r="30" spans="1:54" ht="15.75">
      <c r="A30" s="92">
        <f>A29+1</f>
        <v>22</v>
      </c>
      <c r="B30" s="16" t="s">
        <v>25</v>
      </c>
      <c r="C30" s="104">
        <f>COUNTA(H30,L30,F30,X30,AB30,AD30,Z30,AH30,AL30,AJ30,AP30,AR30,P30,T30,R30,V30,N30)</f>
        <v>0</v>
      </c>
      <c r="D30" s="105">
        <f>SUM(AR30+AN30+AJ30+AL30+AH30+Z30+AD30+X30+R30+T30+P30+J30+L30+H30+AB30+F30+V30)</f>
        <v>0</v>
      </c>
      <c r="E30" s="106">
        <f>SUM(I30+K30+M30+O30+Q30+U30+AO30+AQ30+AS30+Y30+AA30+AC30+AC105+AG30+AG30+AI30+AK30+AM30+AE30+W30+S30+G30)</f>
        <v>0</v>
      </c>
      <c r="F30" s="98"/>
      <c r="G30" s="98"/>
      <c r="H30" s="48"/>
      <c r="I30" s="48"/>
      <c r="J30" s="85"/>
      <c r="K30" s="48"/>
      <c r="L30" s="131"/>
      <c r="M30" s="132"/>
      <c r="N30" s="120"/>
      <c r="O30" s="133"/>
      <c r="P30" s="76"/>
      <c r="Q30" s="48"/>
      <c r="R30" s="85"/>
      <c r="S30" s="36"/>
      <c r="T30" s="83"/>
      <c r="U30" s="111"/>
      <c r="V30" s="36"/>
      <c r="W30" s="83"/>
      <c r="X30" s="48"/>
      <c r="Y30" s="48"/>
      <c r="Z30" s="85"/>
      <c r="AA30" s="47"/>
      <c r="AB30" s="41"/>
      <c r="AC30" s="41"/>
      <c r="AD30" s="48"/>
      <c r="AE30" s="48"/>
      <c r="AG30" s="48"/>
      <c r="AH30" s="48"/>
      <c r="AI30" s="48"/>
      <c r="AJ30" s="85"/>
      <c r="AK30" s="48"/>
      <c r="AL30" s="48"/>
      <c r="AM30" s="48"/>
      <c r="AO30" s="48"/>
      <c r="AP30" s="96"/>
      <c r="AQ30" s="9"/>
      <c r="AR30" s="9"/>
      <c r="AS30" s="9"/>
      <c r="AT30" s="19"/>
      <c r="AU30" s="20"/>
      <c r="AV30" s="20"/>
      <c r="AW30" s="15">
        <f>IFERROR(D30/C30,0)</f>
        <v>0</v>
      </c>
      <c r="AX30" s="16"/>
      <c r="AZ30" s="16"/>
      <c r="BA30" s="44"/>
      <c r="BB30" s="44"/>
    </row>
    <row r="31" spans="1:54" ht="15.75">
      <c r="A31" s="92">
        <f>A30+1</f>
        <v>23</v>
      </c>
      <c r="B31" s="16" t="s">
        <v>26</v>
      </c>
      <c r="C31" s="104">
        <f>COUNTA(H31,L31,F31,X31,AB31,AD31,Z31,AH31,AL31,AJ31,AP31,AR31,P31,T31,R31,V31,N31)</f>
        <v>0</v>
      </c>
      <c r="D31" s="105">
        <f>SUM(AR31+AN31+AJ31+AL31+AH31+Z31+AD31+X31+R31+T31+P31+J31+L31+H31+AB31+F31+V31)</f>
        <v>0</v>
      </c>
      <c r="E31" s="106">
        <f>SUM(I31+K31+M31+O31+Q31+U31+AO31+AQ31+AS31+Y31+AA31+AC31+AC106+AG31+AG31+AI31+AK31+AM31+AE31+W31+S31+G31)</f>
        <v>0</v>
      </c>
      <c r="F31" s="98"/>
      <c r="G31" s="98"/>
      <c r="H31" s="9"/>
      <c r="I31" s="9"/>
      <c r="J31" s="85"/>
      <c r="K31" s="9"/>
      <c r="L31" s="136"/>
      <c r="M31" s="132"/>
      <c r="N31" s="120"/>
      <c r="O31" s="133"/>
      <c r="P31" s="48"/>
      <c r="Q31" s="48"/>
      <c r="R31" s="85"/>
      <c r="S31" s="36"/>
      <c r="T31" s="83"/>
      <c r="U31" s="111"/>
      <c r="V31" s="36"/>
      <c r="W31" s="83"/>
      <c r="X31" s="48"/>
      <c r="Y31" s="9"/>
      <c r="Z31" s="89"/>
      <c r="AA31" s="18"/>
      <c r="AB31" s="9"/>
      <c r="AC31" s="9"/>
      <c r="AD31" s="9"/>
      <c r="AE31" s="9"/>
      <c r="AG31" s="9"/>
      <c r="AH31" s="9"/>
      <c r="AI31" s="9"/>
      <c r="AJ31" s="89"/>
      <c r="AK31" s="9"/>
      <c r="AL31" s="9"/>
      <c r="AM31" s="9"/>
      <c r="AO31" s="9"/>
      <c r="AP31" s="9"/>
      <c r="AQ31" s="9"/>
      <c r="AR31" s="9"/>
      <c r="AS31" s="9"/>
      <c r="AT31" s="19"/>
      <c r="AU31" s="20"/>
      <c r="AV31" s="20"/>
      <c r="AW31" s="15">
        <f>IFERROR(D31/C31,0)</f>
        <v>0</v>
      </c>
      <c r="AX31" s="16"/>
      <c r="AZ31" s="16"/>
      <c r="BA31" s="44"/>
      <c r="BB31" s="44"/>
    </row>
    <row r="32" spans="1:54" ht="15.75">
      <c r="A32" s="92">
        <f>A31+1</f>
        <v>24</v>
      </c>
      <c r="B32" s="16" t="s">
        <v>30</v>
      </c>
      <c r="C32" s="104">
        <f>COUNTA(H32,L32,F32,X32,AB32,AD32,Z32,AH32,AL32,AJ32,AP32,AR32,P32,T32,R32,V32,N32)</f>
        <v>0</v>
      </c>
      <c r="D32" s="105">
        <f>SUM(AR32+AN32+AJ32+AL32+AH32+Z32+AD32+X32+R32+T32+P32+J32+L32+H32+AB32+F32+V32)</f>
        <v>0</v>
      </c>
      <c r="E32" s="106">
        <f>SUM(I32+K32+M32+O32+Q32+U32+AO32+AQ32+AS32+Y32+AA32+AC32+AC107+AG32+AG32+AI32+AK32+AM32+AE32+W32+S32+G32)</f>
        <v>0</v>
      </c>
      <c r="F32" s="98"/>
      <c r="G32" s="98"/>
      <c r="H32" s="48"/>
      <c r="I32" s="48"/>
      <c r="J32" s="85"/>
      <c r="K32" s="48"/>
      <c r="L32" s="131"/>
      <c r="M32" s="132"/>
      <c r="N32" s="120"/>
      <c r="O32" s="133"/>
      <c r="P32" s="48"/>
      <c r="Q32" s="48"/>
      <c r="R32" s="85"/>
      <c r="S32" s="36"/>
      <c r="T32" s="83"/>
      <c r="U32" s="111"/>
      <c r="V32" s="36"/>
      <c r="W32" s="83"/>
      <c r="X32" s="48"/>
      <c r="Y32" s="48"/>
      <c r="Z32" s="85"/>
      <c r="AA32" s="47"/>
      <c r="AB32" s="48"/>
      <c r="AC32" s="48"/>
      <c r="AD32" s="48"/>
      <c r="AE32" s="48"/>
      <c r="AG32" s="48"/>
      <c r="AH32" s="48"/>
      <c r="AI32" s="48"/>
      <c r="AJ32" s="85"/>
      <c r="AK32" s="48"/>
      <c r="AL32" s="48"/>
      <c r="AM32" s="48"/>
      <c r="AO32" s="48"/>
      <c r="AP32" s="48"/>
      <c r="AQ32" s="9"/>
      <c r="AR32" s="9"/>
      <c r="AS32" s="37"/>
      <c r="AT32" s="84"/>
      <c r="AU32" s="20"/>
      <c r="AV32" s="20"/>
      <c r="AW32" s="15">
        <f>IFERROR(D32/C32,0)</f>
        <v>0</v>
      </c>
      <c r="AX32" s="16"/>
      <c r="AZ32" s="16"/>
      <c r="BA32" s="44"/>
      <c r="BB32" s="44"/>
    </row>
    <row r="33" spans="1:54" ht="15.75">
      <c r="A33" s="92">
        <f>A32+1</f>
        <v>25</v>
      </c>
      <c r="B33" s="16" t="s">
        <v>31</v>
      </c>
      <c r="C33" s="104">
        <f>COUNTA(H33,L33,F33,X33,AB33,AD33,Z33,AH33,AL33,AJ33,AP33,AR33,P33,T33,R33,V33,N33)</f>
        <v>0</v>
      </c>
      <c r="D33" s="105">
        <f>SUM(AR33+AN33+AJ33+AL33+AH33+Z33+AD33+X33+R33+T33+P33+J33+L33+H33+AB33+F33+V33)</f>
        <v>0</v>
      </c>
      <c r="E33" s="106">
        <f>SUM(I33+K33+M33+O33+Q33+U33+AO33+AQ33+AS33+Y33+AA33+AC33+AC108+AG33+AG33+AI33+AK33+AM33+AE33+W33+S33+G33)</f>
        <v>0</v>
      </c>
      <c r="F33" s="98"/>
      <c r="G33" s="98"/>
      <c r="H33" s="9"/>
      <c r="I33" s="9"/>
      <c r="J33" s="85"/>
      <c r="K33" s="9"/>
      <c r="L33" s="136"/>
      <c r="M33" s="132"/>
      <c r="N33" s="120"/>
      <c r="O33" s="133"/>
      <c r="P33" s="48"/>
      <c r="Q33" s="48"/>
      <c r="R33" s="85"/>
      <c r="S33" s="36"/>
      <c r="T33" s="83"/>
      <c r="U33" s="111"/>
      <c r="V33" s="36"/>
      <c r="W33" s="83"/>
      <c r="X33" s="48"/>
      <c r="Y33" s="9"/>
      <c r="Z33" s="89"/>
      <c r="AA33" s="18"/>
      <c r="AB33" s="9"/>
      <c r="AC33" s="9"/>
      <c r="AD33" s="9"/>
      <c r="AE33" s="9"/>
      <c r="AG33" s="9"/>
      <c r="AH33" s="9"/>
      <c r="AI33" s="9"/>
      <c r="AJ33" s="89"/>
      <c r="AK33" s="9"/>
      <c r="AL33" s="9"/>
      <c r="AM33" s="9"/>
      <c r="AO33" s="9"/>
      <c r="AP33" s="9"/>
      <c r="AQ33" s="9"/>
      <c r="AR33" s="9"/>
      <c r="AS33" s="9"/>
      <c r="AT33" s="19"/>
      <c r="AU33" s="20"/>
      <c r="AV33" s="20"/>
      <c r="AW33" s="15">
        <f>IFERROR(D33/C33,0)</f>
        <v>0</v>
      </c>
      <c r="AX33" s="16"/>
      <c r="AZ33" s="16"/>
      <c r="BA33" s="44"/>
      <c r="BB33" s="44"/>
    </row>
    <row r="34" spans="1:54" ht="15.75">
      <c r="A34" s="92">
        <f>A33+1</f>
        <v>26</v>
      </c>
      <c r="B34" s="16" t="s">
        <v>33</v>
      </c>
      <c r="C34" s="104">
        <f>COUNTA(H34,L34,F34,X34,AB34,AD34,Z34,AH34,AL34,AJ34,AP34,AR34,P34,T34,R34,V34,N34)</f>
        <v>0</v>
      </c>
      <c r="D34" s="105">
        <f>SUM(AR34+AN34+AJ34+AL34+AH34+Z34+AD34+X34+R34+T34+P34+J34+L34+H34+AB34+F34+V34)</f>
        <v>0</v>
      </c>
      <c r="E34" s="106">
        <f>SUM(I34+K34+M34+O34+Q34+U34+AO34+AQ34+AS34+Y34+AA34+AC34+AC109+AG34+AG34+AI34+AK34+AM34+AE34+W34+S34+G34)</f>
        <v>0</v>
      </c>
      <c r="F34" s="98"/>
      <c r="G34" s="98"/>
      <c r="H34" s="48"/>
      <c r="I34" s="48"/>
      <c r="J34" s="85"/>
      <c r="K34" s="48"/>
      <c r="L34" s="131"/>
      <c r="M34" s="132"/>
      <c r="N34" s="120"/>
      <c r="O34" s="133"/>
      <c r="P34" s="48"/>
      <c r="Q34" s="48"/>
      <c r="R34" s="85"/>
      <c r="S34" s="36"/>
      <c r="T34" s="83"/>
      <c r="U34" s="111"/>
      <c r="V34" s="36"/>
      <c r="W34" s="83"/>
      <c r="X34" s="48"/>
      <c r="Y34" s="48"/>
      <c r="Z34" s="85"/>
      <c r="AA34" s="47"/>
      <c r="AB34" s="48"/>
      <c r="AC34" s="48"/>
      <c r="AD34" s="48"/>
      <c r="AE34" s="48"/>
      <c r="AG34" s="48"/>
      <c r="AH34" s="48"/>
      <c r="AI34" s="48"/>
      <c r="AJ34" s="85"/>
      <c r="AK34" s="48"/>
      <c r="AL34" s="48"/>
      <c r="AM34" s="48"/>
      <c r="AO34" s="48"/>
      <c r="AP34" s="48"/>
      <c r="AQ34" s="9"/>
      <c r="AR34" s="9"/>
      <c r="AS34" s="9"/>
      <c r="AT34" s="19"/>
      <c r="AU34" s="20"/>
      <c r="AV34" s="20"/>
      <c r="AW34" s="15">
        <f>IFERROR(D34/C34,0)</f>
        <v>0</v>
      </c>
      <c r="AX34" s="16"/>
      <c r="AZ34" s="16"/>
      <c r="BA34" s="44"/>
      <c r="BB34" s="44"/>
    </row>
    <row r="35" spans="1:54" ht="15.75">
      <c r="A35" s="92">
        <f>A34+1</f>
        <v>27</v>
      </c>
      <c r="B35" s="21" t="s">
        <v>34</v>
      </c>
      <c r="C35" s="104">
        <f>COUNTA(H35,L35,F35,X35,AB35,AD35,Z35,AH35,AL35,AJ35,AP35,AR35,P35,T35,R35,V35,N35)</f>
        <v>0</v>
      </c>
      <c r="D35" s="105">
        <f>SUM(AR35+AN35+AJ35+AL35+AH35+Z35+AD35+X35+R35+T35+P35+J35+L35+H35+AB35+F35+V35)</f>
        <v>0</v>
      </c>
      <c r="E35" s="106">
        <f>SUM(I35+K35+M35+O35+Q35+U35+AO35+AQ35+AS35+Y35+AA35+AC35+AC110+AG35+AG35+AI35+AK35+AM35+AE35+W35+S35+G35)</f>
        <v>0</v>
      </c>
      <c r="F35" s="98"/>
      <c r="G35" s="98"/>
      <c r="H35" s="48"/>
      <c r="I35" s="48"/>
      <c r="J35" s="85"/>
      <c r="K35" s="48"/>
      <c r="L35" s="131"/>
      <c r="M35" s="132"/>
      <c r="N35" s="120"/>
      <c r="O35" s="133"/>
      <c r="P35" s="48"/>
      <c r="Q35" s="48"/>
      <c r="R35" s="85"/>
      <c r="S35" s="47"/>
      <c r="T35" s="83"/>
      <c r="U35" s="111"/>
      <c r="V35" s="36"/>
      <c r="W35" s="83"/>
      <c r="X35" s="48"/>
      <c r="Y35" s="48"/>
      <c r="Z35" s="85"/>
      <c r="AA35" s="47"/>
      <c r="AB35" s="48"/>
      <c r="AC35" s="48"/>
      <c r="AD35" s="48"/>
      <c r="AE35" s="48"/>
      <c r="AG35" s="48"/>
      <c r="AH35" s="48"/>
      <c r="AI35" s="48"/>
      <c r="AJ35" s="85"/>
      <c r="AK35" s="48"/>
      <c r="AL35" s="48"/>
      <c r="AM35" s="48"/>
      <c r="AO35" s="48"/>
      <c r="AP35" s="48"/>
      <c r="AQ35" s="9"/>
      <c r="AR35" s="9"/>
      <c r="AS35" s="9"/>
      <c r="AT35" s="19"/>
      <c r="AU35" s="20"/>
      <c r="AV35" s="20"/>
      <c r="AW35" s="15">
        <f>IFERROR(D35/C35,0)</f>
        <v>0</v>
      </c>
      <c r="AX35" s="16"/>
      <c r="AZ35" s="16"/>
      <c r="BA35" s="44"/>
      <c r="BB35" s="44"/>
    </row>
    <row r="36" spans="1:54" ht="15.75">
      <c r="A36" s="92">
        <f>A35+1</f>
        <v>28</v>
      </c>
      <c r="B36" s="16" t="s">
        <v>35</v>
      </c>
      <c r="C36" s="104">
        <f>COUNTA(H36,L36,F36,X36,AB36,AD36,Z36,AH36,AL36,AJ36,AP36,AR36,P36,T36,R36,V36,N36)</f>
        <v>0</v>
      </c>
      <c r="D36" s="105">
        <f>SUM(AR36+AN36+AJ36+AL36+AH36+Z36+AD36+X36+R36+T36+P36+J36+L36+H36+AB36+F36+V36)</f>
        <v>0</v>
      </c>
      <c r="E36" s="106">
        <f>SUM(I36+K36+M36+O36+Q36+U36+AO36+AQ36+AS36+Y36+AA36+AC36+AC111+AG36+AG36+AI36+AK36+AM36+AE36+W36+S36+G36)</f>
        <v>0</v>
      </c>
      <c r="F36" s="98"/>
      <c r="G36" s="98"/>
      <c r="H36" s="48"/>
      <c r="I36" s="48"/>
      <c r="J36" s="85"/>
      <c r="K36" s="48"/>
      <c r="L36" s="131"/>
      <c r="M36" s="132"/>
      <c r="N36" s="120"/>
      <c r="O36" s="133"/>
      <c r="P36" s="76"/>
      <c r="Q36" s="48"/>
      <c r="R36" s="85"/>
      <c r="S36" s="47"/>
      <c r="T36" s="83"/>
      <c r="U36" s="111"/>
      <c r="V36" s="36"/>
      <c r="W36" s="83"/>
      <c r="X36" s="48"/>
      <c r="Y36" s="48"/>
      <c r="Z36" s="85"/>
      <c r="AA36" s="47"/>
      <c r="AB36" s="48"/>
      <c r="AC36" s="48"/>
      <c r="AD36" s="48"/>
      <c r="AE36" s="48"/>
      <c r="AG36" s="48"/>
      <c r="AH36" s="48"/>
      <c r="AI36" s="48"/>
      <c r="AJ36" s="85"/>
      <c r="AK36" s="48"/>
      <c r="AL36" s="48"/>
      <c r="AM36" s="48"/>
      <c r="AO36" s="48"/>
      <c r="AP36" s="48"/>
      <c r="AQ36" s="9"/>
      <c r="AR36" s="9"/>
      <c r="AS36" s="9"/>
      <c r="AT36" s="19"/>
      <c r="AU36" s="20"/>
      <c r="AV36" s="20"/>
      <c r="AW36" s="15">
        <f>IFERROR(D36/C36,0)</f>
        <v>0</v>
      </c>
      <c r="AX36" s="16"/>
      <c r="AZ36" s="16"/>
      <c r="BA36" s="44"/>
      <c r="BB36" s="44"/>
    </row>
    <row r="37" spans="1:54" ht="15.75">
      <c r="A37" s="92"/>
      <c r="B37" s="16"/>
      <c r="C37" s="79"/>
      <c r="D37" s="105">
        <f>SUM(AR37+AN37+AJ37+AL37+AH37+Z37+AD37+X37+R37+T37+P37+J37+L37+H37+AB37+F37+V37)</f>
        <v>0</v>
      </c>
      <c r="E37" s="106">
        <f>SUM(I37+K37+M37+O37+Q37+U37+AO37+AQ37+AS37+Y37+AA37+AC37+AC112+AG37+AG37+AI37+AK37+AM37+AE37+W37+S37+G37)</f>
        <v>0</v>
      </c>
      <c r="F37" s="98"/>
      <c r="G37" s="98"/>
      <c r="H37" s="9"/>
      <c r="I37" s="9"/>
      <c r="J37" s="85"/>
      <c r="K37" s="9"/>
      <c r="L37" s="136"/>
      <c r="M37" s="132"/>
      <c r="N37" s="120"/>
      <c r="O37" s="133"/>
      <c r="P37" s="48"/>
      <c r="Q37" s="48"/>
      <c r="R37" s="85"/>
      <c r="S37" s="48"/>
      <c r="T37" s="48"/>
      <c r="U37" s="111"/>
      <c r="V37" s="36"/>
      <c r="W37" s="83"/>
      <c r="X37" s="48"/>
      <c r="Y37" s="9"/>
      <c r="Z37" s="89"/>
      <c r="AA37" s="18"/>
      <c r="AB37" s="9"/>
      <c r="AC37" s="9"/>
      <c r="AD37" s="9"/>
      <c r="AE37" s="9"/>
      <c r="AG37" s="9"/>
      <c r="AH37" s="9"/>
      <c r="AI37" s="9"/>
      <c r="AJ37" s="89"/>
      <c r="AK37" s="9"/>
      <c r="AL37" s="9"/>
      <c r="AM37" s="9"/>
      <c r="AO37" s="9"/>
      <c r="AP37" s="9"/>
      <c r="AQ37" s="9"/>
      <c r="AR37" s="9"/>
      <c r="AS37" s="9"/>
      <c r="AT37" s="19"/>
      <c r="AU37" s="20"/>
      <c r="AV37" s="20"/>
      <c r="AW37" s="15">
        <f>IFERROR(D37/C37,0)</f>
        <v>0</v>
      </c>
      <c r="AX37" s="16"/>
      <c r="AZ37" s="16"/>
      <c r="BA37" s="44"/>
      <c r="BB37" s="44"/>
    </row>
    <row r="38" spans="1:54" ht="15.75">
      <c r="B38" s="46"/>
      <c r="C38" s="54"/>
      <c r="D38" s="12"/>
      <c r="E38" s="12"/>
      <c r="F38" s="117"/>
      <c r="G38" s="117"/>
      <c r="H38" s="60"/>
      <c r="I38" s="40"/>
      <c r="J38" s="9"/>
      <c r="K38" s="9"/>
      <c r="L38" s="136"/>
      <c r="M38" s="132"/>
      <c r="N38" s="128"/>
      <c r="O38" s="133"/>
      <c r="P38" s="48"/>
      <c r="Q38" s="48"/>
      <c r="R38" s="48"/>
      <c r="S38" s="48"/>
      <c r="T38" s="48"/>
      <c r="U38" s="111"/>
      <c r="V38" s="47"/>
      <c r="W38" s="83"/>
      <c r="X38" s="48"/>
      <c r="Y38" s="9"/>
      <c r="Z38" s="52"/>
      <c r="AA38" s="18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9"/>
      <c r="AU38" s="20"/>
      <c r="AV38" s="20"/>
      <c r="AW38" s="40">
        <f>IFERROR(D38/C38,0)</f>
        <v>0</v>
      </c>
      <c r="AX38" s="22"/>
      <c r="AZ38" s="46"/>
    </row>
    <row r="39" spans="1:54" ht="15">
      <c r="A39" s="92"/>
      <c r="B39" s="8"/>
      <c r="C39" s="10"/>
      <c r="D39" s="23"/>
      <c r="E39" s="24"/>
      <c r="F39" s="24"/>
      <c r="G39" s="24"/>
      <c r="H39" s="24">
        <f>SUM(H16:H38)</f>
        <v>11</v>
      </c>
      <c r="I39" s="8"/>
      <c r="J39" s="24">
        <f>SUM(J38:J38)</f>
        <v>0</v>
      </c>
      <c r="K39" s="25" t="s">
        <v>7</v>
      </c>
      <c r="L39" s="24">
        <f>SUM(L17:L38)</f>
        <v>0</v>
      </c>
      <c r="M39" s="8" t="s">
        <v>7</v>
      </c>
      <c r="N39" s="8">
        <f>SUM(N17:N38)</f>
        <v>0</v>
      </c>
      <c r="O39" s="8" t="s">
        <v>7</v>
      </c>
      <c r="P39" s="8">
        <f>SUM(P17:P38)</f>
        <v>12</v>
      </c>
      <c r="Q39" s="8" t="s">
        <v>7</v>
      </c>
      <c r="R39" s="8">
        <f>SUM(R38:R38)</f>
        <v>0</v>
      </c>
      <c r="S39" s="8" t="s">
        <v>7</v>
      </c>
      <c r="T39" s="8">
        <f>SUM(T36:T38)</f>
        <v>0</v>
      </c>
      <c r="U39" s="8" t="s">
        <v>7</v>
      </c>
      <c r="V39" s="8">
        <f>SUM(V17:V38)</f>
        <v>10</v>
      </c>
      <c r="W39" s="8" t="s">
        <v>7</v>
      </c>
      <c r="X39" s="8">
        <f>SUM(X17:X38)</f>
        <v>4</v>
      </c>
      <c r="Y39" s="24" t="s">
        <v>7</v>
      </c>
      <c r="Z39" s="24">
        <f>SUM(Z38:Z38)</f>
        <v>0</v>
      </c>
      <c r="AA39" s="24" t="s">
        <v>7</v>
      </c>
      <c r="AB39" s="24">
        <f>SUM(AB18:AB38)</f>
        <v>5</v>
      </c>
      <c r="AC39" s="24" t="s">
        <v>7</v>
      </c>
      <c r="AD39" s="24">
        <f>SUM(AD17:AD38)</f>
        <v>7</v>
      </c>
      <c r="AE39" s="24" t="s">
        <v>7</v>
      </c>
      <c r="AF39" s="24">
        <f>SUM(AF17:AF38)</f>
        <v>0</v>
      </c>
      <c r="AG39" s="24" t="s">
        <v>7</v>
      </c>
      <c r="AH39" s="24">
        <f>SUM(AH17:AH38)</f>
        <v>0</v>
      </c>
      <c r="AI39" s="24" t="s">
        <v>7</v>
      </c>
      <c r="AJ39" s="24">
        <f>SUM(AJ38:AJ38)</f>
        <v>0</v>
      </c>
      <c r="AK39" s="24" t="s">
        <v>7</v>
      </c>
      <c r="AL39" s="24">
        <f>SUM(AL17:AL38)</f>
        <v>2</v>
      </c>
      <c r="AM39" s="24" t="s">
        <v>7</v>
      </c>
      <c r="AN39" s="24">
        <f>SUM(AN17:AN38)</f>
        <v>6</v>
      </c>
      <c r="AO39" s="25" t="s">
        <v>7</v>
      </c>
      <c r="AP39" s="24">
        <f>SUM(AP17:AP38)</f>
        <v>0</v>
      </c>
      <c r="AQ39" s="24" t="s">
        <v>7</v>
      </c>
      <c r="AR39" s="24">
        <f>SUM(AR17:AR38)</f>
        <v>0</v>
      </c>
      <c r="AS39" s="24" t="s">
        <v>7</v>
      </c>
      <c r="AT39" s="92"/>
      <c r="AU39" s="26"/>
      <c r="AV39" s="27"/>
      <c r="AW39" s="28"/>
    </row>
    <row r="40" spans="1:54" ht="15">
      <c r="A40" s="92"/>
      <c r="B40" s="8"/>
      <c r="C40" s="10"/>
      <c r="D40" s="23"/>
      <c r="E40" s="24"/>
      <c r="F40" s="24"/>
      <c r="G40" s="24"/>
      <c r="H40" s="24">
        <f t="shared" ref="H40:AA40" si="0">COUNTIF(H12:H37,"1")</f>
        <v>7</v>
      </c>
      <c r="I40" s="24">
        <f t="shared" si="0"/>
        <v>2</v>
      </c>
      <c r="J40" s="24" t="e">
        <f>COUNTIF(#REF!,"1")</f>
        <v>#REF!</v>
      </c>
      <c r="K40" s="24">
        <f t="shared" si="0"/>
        <v>0</v>
      </c>
      <c r="L40" s="24">
        <f t="shared" si="0"/>
        <v>0</v>
      </c>
      <c r="M40" s="24">
        <f t="shared" si="0"/>
        <v>0</v>
      </c>
      <c r="N40" s="24">
        <f>COUNTIF(J12:J37,"1")</f>
        <v>0</v>
      </c>
      <c r="O40" s="24">
        <f t="shared" si="0"/>
        <v>0</v>
      </c>
      <c r="P40" s="24">
        <f t="shared" si="0"/>
        <v>6</v>
      </c>
      <c r="Q40" s="24">
        <f t="shared" si="0"/>
        <v>0</v>
      </c>
      <c r="R40" s="24" t="e">
        <f>COUNTIF(#REF!,"1")</f>
        <v>#REF!</v>
      </c>
      <c r="S40" s="24">
        <f t="shared" si="0"/>
        <v>0</v>
      </c>
      <c r="T40" s="24">
        <f t="shared" si="0"/>
        <v>3</v>
      </c>
      <c r="U40" s="24">
        <f t="shared" si="0"/>
        <v>0</v>
      </c>
      <c r="V40" s="24">
        <f>COUNTIF(R12:R37,"1")</f>
        <v>0</v>
      </c>
      <c r="W40" s="24">
        <f t="shared" si="0"/>
        <v>0</v>
      </c>
      <c r="X40" s="24">
        <f t="shared" si="0"/>
        <v>3</v>
      </c>
      <c r="Y40" s="24">
        <f t="shared" si="0"/>
        <v>0</v>
      </c>
      <c r="Z40" s="24" t="e">
        <f>COUNTIF(#REF!,"1")</f>
        <v>#REF!</v>
      </c>
      <c r="AA40" s="24">
        <f t="shared" si="0"/>
        <v>0</v>
      </c>
      <c r="AB40" s="24">
        <f t="shared" ref="AB40:AS40" si="1">COUNTIF(AB16:AB38,"1")</f>
        <v>2</v>
      </c>
      <c r="AC40" s="24">
        <f t="shared" si="1"/>
        <v>0</v>
      </c>
      <c r="AD40" s="24">
        <f t="shared" si="1"/>
        <v>5</v>
      </c>
      <c r="AE40" s="24">
        <f t="shared" si="1"/>
        <v>0</v>
      </c>
      <c r="AF40" s="24">
        <f t="shared" si="1"/>
        <v>0</v>
      </c>
      <c r="AG40" s="24">
        <f t="shared" si="1"/>
        <v>0</v>
      </c>
      <c r="AH40" s="24">
        <f t="shared" si="1"/>
        <v>0</v>
      </c>
      <c r="AI40" s="24">
        <f t="shared" si="1"/>
        <v>0</v>
      </c>
      <c r="AJ40" s="24">
        <f>COUNTIF(AJ38:AJ38,"1")</f>
        <v>0</v>
      </c>
      <c r="AK40" s="24">
        <f t="shared" si="1"/>
        <v>0</v>
      </c>
      <c r="AL40" s="24">
        <f t="shared" si="1"/>
        <v>2</v>
      </c>
      <c r="AM40" s="24">
        <f t="shared" si="1"/>
        <v>0</v>
      </c>
      <c r="AN40" s="24">
        <f t="shared" si="1"/>
        <v>3</v>
      </c>
      <c r="AO40" s="24">
        <f t="shared" si="1"/>
        <v>2</v>
      </c>
      <c r="AP40" s="24">
        <f t="shared" si="1"/>
        <v>0</v>
      </c>
      <c r="AQ40" s="24">
        <f t="shared" si="1"/>
        <v>0</v>
      </c>
      <c r="AR40" s="24">
        <f t="shared" si="1"/>
        <v>0</v>
      </c>
      <c r="AS40" s="24">
        <f t="shared" si="1"/>
        <v>0</v>
      </c>
      <c r="AT40" s="92"/>
      <c r="AU40" s="26"/>
      <c r="AV40" s="27"/>
      <c r="AW40" s="28"/>
    </row>
    <row r="41" spans="1:54" ht="15">
      <c r="A41" s="92"/>
      <c r="B41" s="8"/>
      <c r="C41" s="10"/>
      <c r="D41" s="92"/>
      <c r="E41" s="8"/>
      <c r="F41" s="8"/>
      <c r="G41" s="8"/>
      <c r="H41" s="8">
        <f t="shared" ref="H41:AA41" si="2">COUNTIF(H12:H38,"3")</f>
        <v>4</v>
      </c>
      <c r="I41" s="8">
        <f t="shared" si="2"/>
        <v>0</v>
      </c>
      <c r="J41" s="8">
        <f>COUNTIF(J38:J38,"3")</f>
        <v>0</v>
      </c>
      <c r="K41" s="8">
        <f t="shared" si="2"/>
        <v>0</v>
      </c>
      <c r="L41" s="8">
        <f t="shared" si="2"/>
        <v>0</v>
      </c>
      <c r="M41" s="8">
        <f t="shared" si="2"/>
        <v>0</v>
      </c>
      <c r="N41" s="8">
        <f t="shared" si="2"/>
        <v>0</v>
      </c>
      <c r="O41" s="8">
        <f t="shared" si="2"/>
        <v>0</v>
      </c>
      <c r="P41" s="8">
        <f t="shared" si="2"/>
        <v>4</v>
      </c>
      <c r="Q41" s="8">
        <f t="shared" si="2"/>
        <v>0</v>
      </c>
      <c r="R41" s="8">
        <f>COUNTIF(R38:R38,"3")</f>
        <v>0</v>
      </c>
      <c r="S41" s="8">
        <f t="shared" si="2"/>
        <v>0</v>
      </c>
      <c r="T41" s="8">
        <f t="shared" si="2"/>
        <v>4</v>
      </c>
      <c r="U41" s="8">
        <f t="shared" si="2"/>
        <v>0</v>
      </c>
      <c r="V41" s="8">
        <f t="shared" si="2"/>
        <v>3</v>
      </c>
      <c r="W41" s="8">
        <f t="shared" si="2"/>
        <v>2</v>
      </c>
      <c r="X41" s="8">
        <f t="shared" si="2"/>
        <v>3</v>
      </c>
      <c r="Y41" s="8">
        <f t="shared" si="2"/>
        <v>0</v>
      </c>
      <c r="Z41" s="8">
        <f>COUNTIF(Z38:Z38,"3")</f>
        <v>0</v>
      </c>
      <c r="AA41" s="8">
        <f t="shared" si="2"/>
        <v>0</v>
      </c>
      <c r="AB41" s="8">
        <f t="shared" ref="AB41:AS41" si="3">COUNTIF(AB16:AB38,"3")</f>
        <v>2</v>
      </c>
      <c r="AC41" s="8">
        <f t="shared" si="3"/>
        <v>1</v>
      </c>
      <c r="AD41" s="8">
        <f t="shared" si="3"/>
        <v>1</v>
      </c>
      <c r="AE41" s="8">
        <f t="shared" si="3"/>
        <v>0</v>
      </c>
      <c r="AF41" s="8">
        <f t="shared" si="3"/>
        <v>0</v>
      </c>
      <c r="AG41" s="8">
        <f t="shared" si="3"/>
        <v>0</v>
      </c>
      <c r="AH41" s="8">
        <f t="shared" si="3"/>
        <v>0</v>
      </c>
      <c r="AI41" s="8">
        <f t="shared" si="3"/>
        <v>0</v>
      </c>
      <c r="AJ41" s="8">
        <f>COUNTIF(AJ38:AJ38,"3")</f>
        <v>0</v>
      </c>
      <c r="AK41" s="8">
        <f t="shared" si="3"/>
        <v>0</v>
      </c>
      <c r="AL41" s="8">
        <f t="shared" si="3"/>
        <v>0</v>
      </c>
      <c r="AM41" s="8">
        <f t="shared" si="3"/>
        <v>0</v>
      </c>
      <c r="AN41" s="8">
        <f t="shared" si="3"/>
        <v>2</v>
      </c>
      <c r="AO41" s="8">
        <f t="shared" si="3"/>
        <v>0</v>
      </c>
      <c r="AP41" s="8">
        <f t="shared" si="3"/>
        <v>0</v>
      </c>
      <c r="AQ41" s="8">
        <f t="shared" si="3"/>
        <v>0</v>
      </c>
      <c r="AR41" s="8">
        <f t="shared" si="3"/>
        <v>0</v>
      </c>
      <c r="AS41" s="8">
        <f t="shared" si="3"/>
        <v>0</v>
      </c>
      <c r="AT41" s="10"/>
      <c r="AU41" s="29"/>
      <c r="AV41" s="27"/>
      <c r="AW41" s="28"/>
    </row>
    <row r="42" spans="1:54" ht="33.75" customHeight="1">
      <c r="A42" s="92"/>
      <c r="B42" s="11"/>
      <c r="C42" s="10" t="s">
        <v>37</v>
      </c>
      <c r="D42" s="92"/>
      <c r="E42" s="8"/>
      <c r="F42" s="8"/>
      <c r="G42" s="8"/>
      <c r="H42" s="11">
        <f>H40+H41</f>
        <v>11</v>
      </c>
      <c r="I42" s="11"/>
      <c r="J42" s="11" t="e">
        <f>J40+J41</f>
        <v>#REF!</v>
      </c>
      <c r="K42" s="11"/>
      <c r="L42" s="11">
        <f>L40+L41</f>
        <v>0</v>
      </c>
      <c r="M42" s="11"/>
      <c r="N42" s="11">
        <f>N40+N41</f>
        <v>0</v>
      </c>
      <c r="O42" s="11"/>
      <c r="P42" s="11">
        <f>P40+P41</f>
        <v>10</v>
      </c>
      <c r="Q42" s="11"/>
      <c r="R42" s="11" t="e">
        <f>R40+R41</f>
        <v>#REF!</v>
      </c>
      <c r="S42" s="11"/>
      <c r="T42" s="11">
        <f>T40+T41</f>
        <v>7</v>
      </c>
      <c r="U42" s="11"/>
      <c r="V42" s="11">
        <f>V40+V41</f>
        <v>3</v>
      </c>
      <c r="W42" s="11"/>
      <c r="X42" s="11">
        <f>X40+X41</f>
        <v>6</v>
      </c>
      <c r="Y42" s="11"/>
      <c r="Z42" s="11" t="e">
        <f>Z40+Z41</f>
        <v>#REF!</v>
      </c>
      <c r="AA42" s="11"/>
      <c r="AB42" s="11">
        <f>AB40+AB41</f>
        <v>4</v>
      </c>
      <c r="AC42" s="11"/>
      <c r="AD42" s="11">
        <f>AD40+AD41</f>
        <v>6</v>
      </c>
      <c r="AE42" s="11"/>
      <c r="AF42" s="11">
        <f>AF40+AF41</f>
        <v>0</v>
      </c>
      <c r="AG42" s="11"/>
      <c r="AH42" s="11">
        <f>AH40+AH41</f>
        <v>0</v>
      </c>
      <c r="AI42" s="11"/>
      <c r="AJ42" s="11">
        <f>AJ40+AJ41</f>
        <v>0</v>
      </c>
      <c r="AK42" s="11"/>
      <c r="AL42" s="11">
        <f>AL40+AL41</f>
        <v>2</v>
      </c>
      <c r="AM42" s="11"/>
      <c r="AN42" s="11">
        <f>AN40+AN41</f>
        <v>5</v>
      </c>
      <c r="AO42" s="11"/>
      <c r="AP42" s="11">
        <f>AP40+AP41</f>
        <v>0</v>
      </c>
      <c r="AQ42" s="11"/>
      <c r="AR42" s="11">
        <f>AR40+AR41</f>
        <v>0</v>
      </c>
      <c r="AS42" s="11" t="s">
        <v>7</v>
      </c>
      <c r="AT42" s="11" t="s">
        <v>7</v>
      </c>
      <c r="AU42" s="30" t="s">
        <v>7</v>
      </c>
      <c r="AV42" s="31"/>
      <c r="AW42" s="28"/>
    </row>
    <row r="43" spans="1:54" ht="15">
      <c r="A43" s="92"/>
      <c r="B43" s="8"/>
      <c r="C43" s="10"/>
      <c r="D43" s="9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 t="s">
        <v>7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10"/>
      <c r="AU43" s="29"/>
      <c r="AV43" s="27"/>
      <c r="AW43" s="28"/>
    </row>
    <row r="44" spans="1:54" ht="15.75">
      <c r="A44" s="92"/>
      <c r="B44" s="11"/>
      <c r="C44" s="10"/>
      <c r="D44" s="92"/>
      <c r="E44" s="8"/>
      <c r="F44" s="8"/>
      <c r="G44" s="8"/>
      <c r="H44" s="32"/>
      <c r="I44" s="33"/>
      <c r="J44" s="34"/>
      <c r="K44" s="34"/>
      <c r="L44" s="35" t="s">
        <v>38</v>
      </c>
      <c r="M44" s="49"/>
      <c r="N44" s="50"/>
      <c r="O44" s="8"/>
      <c r="P44" s="8"/>
      <c r="Q44" s="8"/>
      <c r="R44" s="8"/>
      <c r="S44" s="8"/>
      <c r="T44" s="51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29"/>
      <c r="AV44" s="27"/>
      <c r="AW44" s="28"/>
    </row>
    <row r="45" spans="1:54" ht="15">
      <c r="A45" s="92"/>
      <c r="B45" s="8"/>
      <c r="C45" s="10"/>
      <c r="D45" s="92"/>
      <c r="E45" s="8"/>
      <c r="F45" s="8"/>
      <c r="G45" s="8"/>
      <c r="H45" s="32"/>
      <c r="I45" s="33"/>
      <c r="J45" s="34"/>
      <c r="K45" s="34"/>
      <c r="L45" s="35"/>
      <c r="M45" s="49"/>
      <c r="N45" s="50"/>
      <c r="O45" s="8"/>
      <c r="P45" s="8"/>
      <c r="Q45" s="8"/>
      <c r="R45" s="8"/>
      <c r="S45" s="8"/>
      <c r="T45" s="51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0"/>
      <c r="AU45" s="29"/>
      <c r="AV45" s="27"/>
      <c r="AW45" s="28"/>
    </row>
    <row r="46" spans="1:54" ht="15">
      <c r="B46" s="8"/>
      <c r="C46" s="10"/>
      <c r="D46" s="92"/>
      <c r="E46" s="8"/>
      <c r="F46" s="8"/>
      <c r="G46" s="8"/>
      <c r="H46" s="8"/>
      <c r="I46" s="8"/>
      <c r="J46" s="8"/>
    </row>
    <row r="47" spans="1:54" ht="15.75">
      <c r="B47" s="62"/>
      <c r="C47" s="10"/>
      <c r="D47" s="92"/>
      <c r="E47" s="8"/>
      <c r="F47" s="8"/>
      <c r="G47" s="8"/>
      <c r="H47" s="8"/>
      <c r="I47" s="8"/>
      <c r="J47" s="8"/>
    </row>
    <row r="48" spans="1:54" ht="15">
      <c r="B48" s="144"/>
      <c r="C48" s="144"/>
      <c r="D48" s="144"/>
      <c r="E48" s="144"/>
      <c r="F48" s="144"/>
      <c r="G48" s="144"/>
      <c r="H48" s="144"/>
      <c r="I48" s="144"/>
      <c r="J48" s="8"/>
    </row>
    <row r="49" spans="2:14" ht="15">
      <c r="B49" s="144"/>
      <c r="C49" s="144"/>
      <c r="D49" s="144"/>
      <c r="E49" s="144"/>
      <c r="F49" s="144"/>
      <c r="G49" s="144"/>
      <c r="H49" s="144"/>
      <c r="I49" s="144"/>
      <c r="J49" s="8"/>
    </row>
    <row r="50" spans="2:14" ht="15">
      <c r="B50" s="144"/>
      <c r="C50" s="144"/>
      <c r="D50" s="144"/>
      <c r="E50" s="144"/>
      <c r="F50" s="144"/>
      <c r="G50" s="144"/>
      <c r="H50" s="144"/>
      <c r="I50" s="144"/>
      <c r="J50" s="8"/>
    </row>
    <row r="51" spans="2:14" ht="15.75">
      <c r="B51" s="11"/>
    </row>
    <row r="52" spans="2:14" ht="13.5" customHeight="1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42"/>
      <c r="N52" s="42"/>
    </row>
    <row r="53" spans="2:14" ht="20.25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2:14" ht="20.25" customHeight="1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2:14" ht="20.25" customHeight="1">
      <c r="B55" s="146"/>
      <c r="C55" s="146"/>
      <c r="D55" s="146"/>
      <c r="E55" s="146"/>
      <c r="F55" s="146"/>
      <c r="G55" s="146"/>
      <c r="H55" s="146"/>
      <c r="I55" s="146"/>
      <c r="J55" s="146"/>
      <c r="K55" s="93"/>
      <c r="L55" s="93"/>
    </row>
    <row r="56" spans="2:14" ht="15">
      <c r="B56" s="144"/>
      <c r="C56" s="144"/>
      <c r="D56" s="144"/>
      <c r="E56" s="144"/>
      <c r="F56" s="144"/>
      <c r="G56" s="144"/>
      <c r="H56" s="144"/>
      <c r="I56" s="144"/>
      <c r="J56" s="144"/>
    </row>
    <row r="57" spans="2:14" ht="15.75">
      <c r="B57" s="11"/>
    </row>
    <row r="58" spans="2:14" ht="16.5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2:14" ht="16.5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</row>
    <row r="60" spans="2:14" ht="16.5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</row>
    <row r="61" spans="2:14" ht="15">
      <c r="B61" s="144"/>
      <c r="C61" s="144"/>
      <c r="D61" s="144"/>
      <c r="E61" s="144"/>
      <c r="F61" s="144"/>
      <c r="G61" s="144"/>
      <c r="H61" s="144"/>
      <c r="I61" s="144"/>
      <c r="J61" s="144"/>
    </row>
    <row r="62" spans="2:14" ht="15">
      <c r="B62" s="144"/>
      <c r="C62" s="144"/>
      <c r="D62" s="144"/>
      <c r="E62" s="144"/>
      <c r="F62" s="144"/>
      <c r="G62" s="144"/>
      <c r="H62" s="144"/>
      <c r="I62" s="144"/>
      <c r="J62" s="144"/>
    </row>
    <row r="64" spans="2:14" ht="16.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2:12" ht="16.5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2:12" ht="16.5"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</row>
    <row r="67" spans="2:12" ht="18">
      <c r="B67" s="148"/>
      <c r="C67" s="148"/>
      <c r="D67" s="148"/>
      <c r="E67" s="148"/>
      <c r="F67" s="148"/>
      <c r="G67" s="148"/>
      <c r="H67" s="148"/>
      <c r="I67" s="148"/>
      <c r="J67" s="148"/>
    </row>
    <row r="68" spans="2:12" ht="18">
      <c r="B68" s="148"/>
      <c r="C68" s="148"/>
      <c r="D68" s="148"/>
      <c r="E68" s="148"/>
      <c r="F68" s="148"/>
      <c r="G68" s="148"/>
      <c r="H68" s="148"/>
      <c r="I68" s="148"/>
      <c r="J68" s="148"/>
    </row>
    <row r="70" spans="2:12" ht="16.5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2:12" ht="18">
      <c r="B71" s="148"/>
      <c r="C71" s="148"/>
      <c r="D71" s="148"/>
      <c r="E71" s="148"/>
      <c r="F71" s="148"/>
      <c r="G71" s="148"/>
      <c r="H71" s="148"/>
      <c r="I71" s="148"/>
      <c r="J71" s="148"/>
    </row>
    <row r="72" spans="2:12" ht="18">
      <c r="B72" s="148"/>
      <c r="C72" s="148"/>
      <c r="D72" s="148"/>
      <c r="E72" s="148"/>
      <c r="F72" s="148"/>
      <c r="G72" s="148"/>
      <c r="H72" s="148"/>
      <c r="I72" s="148"/>
      <c r="J72" s="148"/>
    </row>
    <row r="73" spans="2:12" ht="18">
      <c r="B73" s="148"/>
      <c r="C73" s="148"/>
      <c r="D73" s="148"/>
      <c r="E73" s="148"/>
      <c r="F73" s="148"/>
      <c r="G73" s="148"/>
      <c r="H73" s="148"/>
      <c r="I73" s="148"/>
      <c r="J73" s="148"/>
    </row>
    <row r="76" spans="2:12" ht="16.5" customHeight="1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2:12" ht="16.5"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</row>
    <row r="78" spans="2:12" ht="16.5"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</row>
    <row r="79" spans="2:12" ht="18">
      <c r="B79" s="148"/>
      <c r="C79" s="148"/>
      <c r="D79" s="148"/>
      <c r="E79" s="148"/>
      <c r="F79" s="148"/>
      <c r="G79" s="148"/>
      <c r="H79" s="148"/>
      <c r="I79" s="148"/>
      <c r="J79" s="148"/>
    </row>
    <row r="81" spans="2:14" ht="16.5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2:14" ht="16.5"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</row>
    <row r="83" spans="2:14" ht="16.5"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</row>
    <row r="84" spans="2:14" ht="16.5"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2:14" ht="16.5"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2:14" ht="16.5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2:14" ht="16.5"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2:14" ht="16.5"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2:14" ht="16.5"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</row>
    <row r="90" spans="2:14" ht="18">
      <c r="B90" s="148"/>
      <c r="C90" s="148"/>
      <c r="D90" s="148"/>
      <c r="E90" s="148"/>
      <c r="F90" s="148"/>
      <c r="G90" s="148"/>
      <c r="H90" s="148"/>
      <c r="I90" s="148"/>
      <c r="J90" s="148"/>
    </row>
    <row r="94" spans="2:14" ht="16.5"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</row>
    <row r="95" spans="2:14" ht="16.5"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</row>
    <row r="96" spans="2:14" ht="18">
      <c r="B96" s="148"/>
      <c r="C96" s="148"/>
      <c r="D96" s="148"/>
      <c r="E96" s="148"/>
      <c r="F96" s="148"/>
      <c r="G96" s="148"/>
      <c r="H96" s="148"/>
      <c r="I96" s="148"/>
      <c r="J96" s="148"/>
    </row>
    <row r="98" spans="2:12" ht="16.5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</row>
    <row r="99" spans="2:12" ht="16.5"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</row>
    <row r="100" spans="2:12" ht="16.5"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</row>
    <row r="101" spans="2:12" ht="18">
      <c r="B101" s="148"/>
      <c r="C101" s="148"/>
      <c r="D101" s="148"/>
      <c r="E101" s="148"/>
      <c r="F101" s="148"/>
      <c r="G101" s="148"/>
      <c r="H101" s="148"/>
      <c r="I101" s="148"/>
      <c r="J101" s="148"/>
    </row>
    <row r="102" spans="2:12" ht="18">
      <c r="B102" s="148"/>
      <c r="C102" s="148"/>
      <c r="D102" s="148"/>
      <c r="E102" s="148"/>
      <c r="F102" s="148"/>
      <c r="G102" s="148"/>
      <c r="H102" s="148"/>
      <c r="I102" s="148"/>
      <c r="J102" s="148"/>
    </row>
    <row r="105" spans="2:12" ht="16.5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</row>
    <row r="106" spans="2:12" ht="16.5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</row>
    <row r="107" spans="2:12" ht="16.5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</row>
    <row r="108" spans="2:12" ht="18">
      <c r="B108" s="148"/>
      <c r="C108" s="148"/>
      <c r="D108" s="148"/>
      <c r="E108" s="148"/>
      <c r="F108" s="148"/>
      <c r="G108" s="148"/>
      <c r="H108" s="148"/>
      <c r="I108" s="148"/>
      <c r="J108" s="148"/>
    </row>
    <row r="109" spans="2:12" ht="18">
      <c r="B109" s="148"/>
      <c r="C109" s="148"/>
      <c r="D109" s="148"/>
      <c r="E109" s="148"/>
      <c r="F109" s="148"/>
      <c r="G109" s="148"/>
      <c r="H109" s="148"/>
      <c r="I109" s="148"/>
      <c r="J109" s="148"/>
    </row>
  </sheetData>
  <sortState ref="B9:AW38">
    <sortCondition descending="1" ref="D9:D38"/>
    <sortCondition descending="1" ref="E9:E38"/>
  </sortState>
  <mergeCells count="50">
    <mergeCell ref="B85:L85"/>
    <mergeCell ref="B81:L81"/>
    <mergeCell ref="B88:L88"/>
    <mergeCell ref="B89:L89"/>
    <mergeCell ref="D87:N87"/>
    <mergeCell ref="B86:L86"/>
    <mergeCell ref="B94:L94"/>
    <mergeCell ref="B95:L95"/>
    <mergeCell ref="B96:J96"/>
    <mergeCell ref="B90:J90"/>
    <mergeCell ref="B109:J109"/>
    <mergeCell ref="B98:L98"/>
    <mergeCell ref="B105:L105"/>
    <mergeCell ref="B99:L99"/>
    <mergeCell ref="B100:L100"/>
    <mergeCell ref="B101:J101"/>
    <mergeCell ref="B106:L106"/>
    <mergeCell ref="B107:L107"/>
    <mergeCell ref="B108:J108"/>
    <mergeCell ref="B102:J102"/>
    <mergeCell ref="B66:L66"/>
    <mergeCell ref="B67:J67"/>
    <mergeCell ref="B61:J61"/>
    <mergeCell ref="B70:L70"/>
    <mergeCell ref="B84:L84"/>
    <mergeCell ref="B76:L76"/>
    <mergeCell ref="B77:L77"/>
    <mergeCell ref="B78:L78"/>
    <mergeCell ref="B79:J79"/>
    <mergeCell ref="B68:J68"/>
    <mergeCell ref="B62:J62"/>
    <mergeCell ref="B71:J71"/>
    <mergeCell ref="B82:L82"/>
    <mergeCell ref="B83:L83"/>
    <mergeCell ref="B72:J72"/>
    <mergeCell ref="B73:J73"/>
    <mergeCell ref="B58:L58"/>
    <mergeCell ref="B59:L59"/>
    <mergeCell ref="B60:L60"/>
    <mergeCell ref="B64:L64"/>
    <mergeCell ref="B65:L65"/>
    <mergeCell ref="B56:J56"/>
    <mergeCell ref="AZ9:BB9"/>
    <mergeCell ref="B53:L53"/>
    <mergeCell ref="B52:L52"/>
    <mergeCell ref="B54:L54"/>
    <mergeCell ref="B48:I48"/>
    <mergeCell ref="B49:I49"/>
    <mergeCell ref="B50:I50"/>
    <mergeCell ref="B55:J55"/>
  </mergeCells>
  <printOptions gridLines="1"/>
  <pageMargins left="0.35433070866141736" right="0.15748031496062992" top="0.39370078740157483" bottom="0.19685039370078741" header="0.51181102362204722" footer="0.51181102362204722"/>
  <pageSetup paperSize="9" scale="65" firstPageNumber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&amp; Maureen</dc:creator>
  <cp:lastModifiedBy>Owner</cp:lastModifiedBy>
  <cp:revision>0</cp:revision>
  <cp:lastPrinted>2023-07-29T15:33:13Z</cp:lastPrinted>
  <dcterms:created xsi:type="dcterms:W3CDTF">2017-05-06T14:35:52Z</dcterms:created>
  <dcterms:modified xsi:type="dcterms:W3CDTF">2024-01-22T18:42:15Z</dcterms:modified>
</cp:coreProperties>
</file>